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<sst xmlns="http://schemas.openxmlformats.org/spreadsheetml/2006/main" count="13" uniqueCount="13">
  <si>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Mass of a baby in kg.  Birth = 9 months old.  ( Log of year 0 is undefined)</t>
  </si>
  <si>
    <t>Babies, for the first two and half years, tend to add mass logarithmically.</t>
  </si>
  <si>
    <t>x</t>
  </si>
  <si>
    <t>y</t>
  </si>
  <si>
    <t>age in months since conception</t>
  </si>
  <si>
    <t>mass in kilograms</t>
  </si>
  <si>
    <t>Actual pounds</t>
  </si>
  <si>
    <t>Predicted mass</t>
  </si>
  <si>
    <t>Actual mass</t>
  </si>
  <si>
    <t>Predicted pounds</t>
  </si>
  <si>
    <t>Age in months since conception</t>
  </si>
  <si>
    <t>Formula with constant adjusted for Marlin.</t>
  </si>
  <si>
    <t>Western 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</si>
</sst>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&quot;$&quot;#,##0.00;\(&quot;$&quot;#,##0.00\)"/>
    <numFmt numFmtId="169" formatCode="dd\-mmm\-yy"/>
    <numFmt numFmtId="170" formatCode="mm/dd/yy"/>
  </numFmts>
  <fonts count="10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32"/>
      <name val="Arial"/>
      <family val="2"/>
    </font>
    <font>
      <vertAlign val="superscript"/>
      <sz val="10"/>
      <color indexed="32"/>
      <name val="Arial"/>
      <family val="2"/>
    </font>
    <font>
      <sz val="5.75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Baby mass growth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4575"/>
          <c:w val="0.88025"/>
          <c:h val="0.75075"/>
        </c:manualLayout>
      </c:layout>
      <c:scatterChart>
        <c:scatterStyle val="smooth"/>
        <c:varyColors val="0"/>
        <c:ser>
          <c:idx val="0"/>
          <c:order val="0"/>
          <c:tx>
            <c:strRef>
              <c:f>Ln!$B$4</c:f>
              <c:strCache>
                <c:ptCount val="1"/>
                <c:pt idx="0">
                  <c:v>mass in kilograms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6.5036Ln(x) - 10.283
R</a:t>
                    </a:r>
                    <a:r>
                      <a:rPr lang="en-US" cap="none" sz="10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Ln!$A$5:$A$12</c:f>
              <c:numCache/>
            </c:numRef>
          </c:xVal>
          <c:yVal>
            <c:numRef>
              <c:f>Ln!$B$5:$B$12</c:f>
              <c:numCache/>
            </c:numRef>
          </c:yVal>
          <c:smooth val="1"/>
        </c:ser>
        <c:axId val="6175011"/>
        <c:axId val="55575100"/>
      </c:scatterChart>
      <c:val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 post conception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5100"/>
        <c:crosses val="autoZero"/>
        <c:crossBetween val="midCat"/>
        <c:dispUnits/>
      </c:valAx>
      <c:valAx>
        <c:axId val="5557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0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Ln!$B$22</c:f>
              <c:strCache>
                <c:ptCount val="1"/>
                <c:pt idx="0">
                  <c:v>Predicted mass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Ln!$A$23:$A$35</c:f>
              <c:numCache/>
            </c:numRef>
          </c:xVal>
          <c:yVal>
            <c:numRef>
              <c:f>Ln!$B$23:$B$35</c:f>
              <c:numCache/>
            </c:numRef>
          </c:yVal>
          <c:smooth val="1"/>
        </c:ser>
        <c:ser>
          <c:idx val="1"/>
          <c:order val="1"/>
          <c:tx>
            <c:strRef>
              <c:f>Ln!$C$22</c:f>
              <c:strCache>
                <c:ptCount val="1"/>
                <c:pt idx="0">
                  <c:v>Actual mass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Ln!$A$23:$A$35</c:f>
              <c:numCache/>
            </c:numRef>
          </c:xVal>
          <c:yVal>
            <c:numRef>
              <c:f>Ln!$C$23:$C$35</c:f>
              <c:numCache/>
            </c:numRef>
          </c:yVal>
          <c:smooth val="1"/>
        </c:ser>
        <c:axId val="30413853"/>
        <c:axId val="5289222"/>
      </c:scatterChart>
      <c:valAx>
        <c:axId val="30413853"/>
        <c:scaling>
          <c:orientation val="minMax"/>
          <c:min val="5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89222"/>
        <c:crosses val="autoZero"/>
        <c:crossBetween val="midCat"/>
        <c:dispUnits/>
        <c:majorUnit val="2"/>
      </c:valAx>
      <c:valAx>
        <c:axId val="5289222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7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257425" y="342900"/>
        <a:ext cx="3429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38</xdr:row>
      <xdr:rowOff>28575</xdr:rowOff>
    </xdr:from>
    <xdr:to>
      <xdr:col>7</xdr:col>
      <xdr:colOff>552450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38100" y="6467475"/>
        <a:ext cx="57816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0">
      <selection activeCell="C26" sqref="C26"/>
    </sheetView>
  </sheetViews>
  <sheetFormatPr defaultColWidth="9.140625" defaultRowHeight="12.75"/>
  <cols>
    <col min="1" max="1" width="17.28125" style="0" customWidth="1"/>
    <col min="2" max="2" width="13.28125" style="0" customWidth="1"/>
    <col min="3" max="3" width="11.851562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s="1" t="s">
        <v>2</v>
      </c>
      <c r="B3" s="1" t="s">
        <v>3</v>
      </c>
    </row>
    <row r="4" spans="1:2" ht="25.5">
      <c r="A4" s="2" t="s">
        <v>4</v>
      </c>
      <c r="B4" s="1" t="s">
        <v>5</v>
      </c>
    </row>
    <row r="5" spans="1:2" ht="12.75">
      <c r="A5" s="3">
        <v>9</v>
      </c>
      <c r="B5" s="3">
        <v>4</v>
      </c>
    </row>
    <row r="6" spans="1:2" ht="12.75">
      <c r="A6" s="3">
        <v>12</v>
      </c>
      <c r="B6" s="3">
        <v>5.9</v>
      </c>
    </row>
    <row r="7" spans="1:2" ht="12.75">
      <c r="A7" s="3">
        <v>15</v>
      </c>
      <c r="B7" s="3">
        <v>7.3</v>
      </c>
    </row>
    <row r="8" spans="1:2" ht="12.75">
      <c r="A8" s="3">
        <v>18</v>
      </c>
      <c r="B8" s="3">
        <v>8.5</v>
      </c>
    </row>
    <row r="9" spans="1:2" ht="12.75">
      <c r="A9" s="3">
        <v>24</v>
      </c>
      <c r="B9" s="3">
        <v>10.4</v>
      </c>
    </row>
    <row r="10" spans="1:2" ht="12.75">
      <c r="A10" s="3">
        <v>30</v>
      </c>
      <c r="B10" s="3">
        <v>11.9</v>
      </c>
    </row>
    <row r="11" spans="1:2" ht="12.75">
      <c r="A11" s="3">
        <v>36</v>
      </c>
      <c r="B11" s="3">
        <v>13</v>
      </c>
    </row>
    <row r="12" spans="1:2" ht="12.75">
      <c r="A12" s="3">
        <f>33+9</f>
        <v>42</v>
      </c>
      <c r="B12" s="3">
        <v>14</v>
      </c>
    </row>
    <row r="21" ht="12.75">
      <c r="A21" t="s">
        <v>11</v>
      </c>
    </row>
    <row r="22" spans="1:6" ht="22.5">
      <c r="A22" s="5" t="s">
        <v>10</v>
      </c>
      <c r="B22" s="5" t="s">
        <v>7</v>
      </c>
      <c r="C22" s="5" t="s">
        <v>8</v>
      </c>
      <c r="D22" s="5" t="s">
        <v>6</v>
      </c>
      <c r="E22" s="5" t="s">
        <v>9</v>
      </c>
      <c r="F22" s="5" t="s">
        <v>12</v>
      </c>
    </row>
    <row r="23" spans="1:6" ht="12.75">
      <c r="A23">
        <v>9</v>
      </c>
      <c r="B23" s="4">
        <f aca="true" t="shared" si="0" ref="B23:B35">6.5036*LN(A23)-11.255</f>
        <v>3.0348697611638364</v>
      </c>
      <c r="C23" s="4">
        <f aca="true" t="shared" si="1" ref="C23:C34">D23/2.2</f>
        <v>3.039772727272727</v>
      </c>
      <c r="D23" s="4">
        <f>6+11/16</f>
        <v>6.6875</v>
      </c>
      <c r="E23" s="4">
        <f aca="true" t="shared" si="2" ref="E23:E33">B23*2.2</f>
        <v>6.676713474560441</v>
      </c>
      <c r="F23">
        <f>A23-9</f>
        <v>0</v>
      </c>
    </row>
    <row r="24" spans="1:6" ht="12.75">
      <c r="A24">
        <v>9.5</v>
      </c>
      <c r="B24" s="4">
        <f t="shared" si="0"/>
        <v>3.386501341417201</v>
      </c>
      <c r="C24" s="4">
        <f t="shared" si="1"/>
        <v>3.4090909090909087</v>
      </c>
      <c r="D24" s="4">
        <f>7.5</f>
        <v>7.5</v>
      </c>
      <c r="E24" s="4">
        <f t="shared" si="2"/>
        <v>7.450302951117843</v>
      </c>
      <c r="F24">
        <f aca="true" t="shared" si="3" ref="F24:F30">A24-9</f>
        <v>0.5</v>
      </c>
    </row>
    <row r="25" spans="1:6" ht="12.75">
      <c r="A25">
        <v>11.5</v>
      </c>
      <c r="B25" s="4">
        <f t="shared" si="0"/>
        <v>4.629048179227155</v>
      </c>
      <c r="C25" s="4">
        <f t="shared" si="1"/>
        <v>5.227272727272727</v>
      </c>
      <c r="D25" s="4">
        <v>11.5</v>
      </c>
      <c r="E25" s="4">
        <f t="shared" si="2"/>
        <v>10.183905994299742</v>
      </c>
      <c r="F25">
        <f t="shared" si="3"/>
        <v>2.5</v>
      </c>
    </row>
    <row r="26" spans="1:6" ht="12.75">
      <c r="A26">
        <f>9+4+0.25</f>
        <v>13.25</v>
      </c>
      <c r="B26" s="4">
        <f t="shared" si="0"/>
        <v>5.550286481998258</v>
      </c>
      <c r="C26" s="4">
        <f t="shared" si="1"/>
        <v>6.136363636363636</v>
      </c>
      <c r="D26">
        <v>13.5</v>
      </c>
      <c r="E26" s="4">
        <f t="shared" si="2"/>
        <v>12.210630260396169</v>
      </c>
      <c r="F26">
        <f t="shared" si="3"/>
        <v>4.25</v>
      </c>
    </row>
    <row r="27" spans="1:6" ht="12.75">
      <c r="A27" s="4">
        <f>9+5+(14-9)/30</f>
        <v>14.166666666666666</v>
      </c>
      <c r="B27" s="4">
        <f t="shared" si="0"/>
        <v>5.985339827638841</v>
      </c>
      <c r="C27" s="4">
        <f t="shared" si="1"/>
        <v>6.363636363636363</v>
      </c>
      <c r="D27">
        <v>14</v>
      </c>
      <c r="E27" s="4">
        <f t="shared" si="2"/>
        <v>13.16774762080545</v>
      </c>
      <c r="F27" s="4">
        <f t="shared" si="3"/>
        <v>5.166666666666666</v>
      </c>
    </row>
    <row r="28" spans="1:6" ht="12.75">
      <c r="A28">
        <f>9+6</f>
        <v>15</v>
      </c>
      <c r="B28" s="4">
        <f t="shared" si="0"/>
        <v>6.35707528788833</v>
      </c>
      <c r="C28" s="4">
        <f t="shared" si="1"/>
        <v>6.59090909090909</v>
      </c>
      <c r="D28">
        <v>14.5</v>
      </c>
      <c r="E28" s="4">
        <f t="shared" si="2"/>
        <v>13.985565633354327</v>
      </c>
      <c r="F28">
        <f t="shared" si="3"/>
        <v>6</v>
      </c>
    </row>
    <row r="29" spans="1:6" ht="12.75">
      <c r="A29">
        <f>9+8.5</f>
        <v>17.5</v>
      </c>
      <c r="B29" s="4">
        <f t="shared" si="0"/>
        <v>7.35960964921289</v>
      </c>
      <c r="C29" s="4">
        <f t="shared" si="1"/>
        <v>7.045454545454545</v>
      </c>
      <c r="D29">
        <v>15.5</v>
      </c>
      <c r="E29" s="4">
        <f t="shared" si="2"/>
        <v>16.19114122826836</v>
      </c>
      <c r="F29">
        <f t="shared" si="3"/>
        <v>8.5</v>
      </c>
    </row>
    <row r="30" spans="1:6" ht="12.75">
      <c r="A30">
        <v>21</v>
      </c>
      <c r="B30" s="4">
        <f t="shared" si="0"/>
        <v>8.545356125978051</v>
      </c>
      <c r="C30" s="4">
        <f t="shared" si="1"/>
        <v>9.09090909090909</v>
      </c>
      <c r="D30">
        <v>20</v>
      </c>
      <c r="E30" s="4">
        <f t="shared" si="2"/>
        <v>18.799783477151713</v>
      </c>
      <c r="F30">
        <f t="shared" si="3"/>
        <v>12</v>
      </c>
    </row>
    <row r="31" spans="1:6" ht="12.75">
      <c r="A31">
        <v>25</v>
      </c>
      <c r="B31" s="4">
        <f t="shared" si="0"/>
        <v>9.679280814612826</v>
      </c>
      <c r="C31" s="4">
        <f t="shared" si="1"/>
        <v>8.181818181818182</v>
      </c>
      <c r="D31">
        <v>18</v>
      </c>
      <c r="E31" s="4">
        <f t="shared" si="2"/>
        <v>21.294417792148217</v>
      </c>
      <c r="F31">
        <f>A31-9</f>
        <v>16</v>
      </c>
    </row>
    <row r="32" spans="1:6" ht="12.75">
      <c r="A32">
        <v>26</v>
      </c>
      <c r="B32" s="4">
        <f t="shared" si="0"/>
        <v>9.93435664467651</v>
      </c>
      <c r="C32" s="4">
        <f t="shared" si="1"/>
        <v>8</v>
      </c>
      <c r="D32">
        <v>17.6</v>
      </c>
      <c r="E32" s="4">
        <f t="shared" si="2"/>
        <v>21.855584618288326</v>
      </c>
      <c r="F32">
        <f>A32-9</f>
        <v>17</v>
      </c>
    </row>
    <row r="33" spans="1:6" ht="12.75">
      <c r="A33">
        <f>9+18</f>
        <v>27</v>
      </c>
      <c r="B33" s="4">
        <f t="shared" si="0"/>
        <v>10.179804641745752</v>
      </c>
      <c r="C33" s="4">
        <f t="shared" si="1"/>
        <v>8.818181818181817</v>
      </c>
      <c r="D33">
        <v>19.4</v>
      </c>
      <c r="E33" s="4">
        <f t="shared" si="2"/>
        <v>22.395570211840656</v>
      </c>
      <c r="F33">
        <f>A33-9</f>
        <v>18</v>
      </c>
    </row>
    <row r="34" spans="1:6" ht="12.75">
      <c r="A34">
        <f>24+9+4</f>
        <v>37</v>
      </c>
      <c r="B34" s="4">
        <f t="shared" si="0"/>
        <v>12.228965736672974</v>
      </c>
      <c r="C34" s="4">
        <f t="shared" si="1"/>
        <v>10.454545454545453</v>
      </c>
      <c r="D34">
        <v>23</v>
      </c>
      <c r="E34" s="4">
        <f>B34*2.2</f>
        <v>26.903724620680546</v>
      </c>
      <c r="F34">
        <f>A34-9</f>
        <v>28</v>
      </c>
    </row>
    <row r="35" spans="1:6" ht="12.75">
      <c r="A35">
        <f>4*12+9</f>
        <v>57</v>
      </c>
      <c r="B35" s="4">
        <f t="shared" si="0"/>
        <v>15.03938822548878</v>
      </c>
      <c r="C35" s="4">
        <f>D35/2.2</f>
        <v>13.18181818181818</v>
      </c>
      <c r="D35">
        <v>29</v>
      </c>
      <c r="E35" s="4">
        <f>B35*2.2</f>
        <v>33.08665409607532</v>
      </c>
      <c r="F35">
        <f>A35-9</f>
        <v>48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2002-09-18T21:09:25Z</cp:lastPrinted>
  <dcterms:created xsi:type="dcterms:W3CDTF">2000-06-01T04:40:54Z</dcterms:created>
  <dcterms:modified xsi:type="dcterms:W3CDTF">2004-09-21T21:50:10Z</dcterms:modified>
  <cp:category/>
  <cp:version/>
  <cp:contentType/>
  <cp:contentStatus/>
</cp:coreProperties>
</file>