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320" windowHeight="12300"/>
  </bookViews>
  <sheets>
    <sheet name="Contents" sheetId="12" r:id="rId1"/>
    <sheet name="comparisionSpring12toSpring11" sheetId="15" r:id="rId2"/>
    <sheet name="Key graphs" sheetId="19" r:id="rId3"/>
    <sheet name="ernollment" sheetId="4" r:id="rId4"/>
    <sheet name="credits&amp;FTE" sheetId="1" r:id="rId5"/>
    <sheet name="FullTime" sheetId="2" r:id="rId6"/>
    <sheet name="enrollmentdegreeType" sheetId="16" r:id="rId7"/>
    <sheet name="gender" sheetId="14" r:id="rId8"/>
    <sheet name="major" sheetId="11" r:id="rId9"/>
    <sheet name="sectionsInstructor" sheetId="8" r:id="rId10"/>
    <sheet name="sectionsCount" sheetId="9" r:id="rId11"/>
    <sheet name="sectionsSubject" sheetId="10" r:id="rId12"/>
    <sheet name="Age" sheetId="17" r:id="rId13"/>
    <sheet name="State of origin" sheetId="18" r:id="rId14"/>
    <sheet name="Sheet1" sheetId="13" r:id="rId15"/>
  </sheets>
  <calcPr calcId="125725"/>
</workbook>
</file>

<file path=xl/calcChain.xml><?xml version="1.0" encoding="utf-8"?>
<calcChain xmlns="http://schemas.openxmlformats.org/spreadsheetml/2006/main">
  <c r="F74" i="18"/>
  <c r="F75"/>
  <c r="F76"/>
  <c r="F78"/>
  <c r="F73"/>
  <c r="D74"/>
  <c r="D75"/>
  <c r="D76"/>
  <c r="D78"/>
  <c r="D73"/>
  <c r="C74"/>
  <c r="C75"/>
  <c r="C76"/>
  <c r="C77"/>
  <c r="C78"/>
  <c r="C73"/>
  <c r="C42"/>
  <c r="C43"/>
  <c r="C44"/>
  <c r="C45"/>
  <c r="C46"/>
  <c r="C41"/>
  <c r="C67"/>
  <c r="C68"/>
  <c r="C69"/>
  <c r="C70"/>
  <c r="C66"/>
  <c r="B70"/>
  <c r="B41"/>
  <c r="B42"/>
  <c r="B43"/>
  <c r="B44"/>
  <c r="B45"/>
  <c r="B46"/>
  <c r="B40"/>
  <c r="B21"/>
  <c r="C16"/>
  <c r="D16"/>
  <c r="E16"/>
  <c r="F16"/>
  <c r="G16"/>
  <c r="C17"/>
  <c r="C21" s="1"/>
  <c r="D17"/>
  <c r="E17"/>
  <c r="F17"/>
  <c r="G17"/>
  <c r="G21" s="1"/>
  <c r="C18"/>
  <c r="D18"/>
  <c r="E18"/>
  <c r="F18"/>
  <c r="F21" s="1"/>
  <c r="G18"/>
  <c r="C19"/>
  <c r="D19"/>
  <c r="E19"/>
  <c r="E21" s="1"/>
  <c r="F19"/>
  <c r="G19"/>
  <c r="C20"/>
  <c r="D20"/>
  <c r="E20"/>
  <c r="F20"/>
  <c r="G20"/>
  <c r="B20"/>
  <c r="B19"/>
  <c r="B18"/>
  <c r="B17"/>
  <c r="B16"/>
  <c r="D21"/>
  <c r="C11"/>
  <c r="D11"/>
  <c r="E11"/>
  <c r="F11"/>
  <c r="G11"/>
  <c r="B11"/>
  <c r="C4" i="17"/>
  <c r="C5"/>
  <c r="C6"/>
  <c r="C7"/>
  <c r="C8"/>
  <c r="C9"/>
  <c r="C10"/>
  <c r="C11"/>
  <c r="C3"/>
  <c r="B11"/>
  <c r="I4" i="1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3"/>
  <c r="B30" i="2"/>
  <c r="C30"/>
  <c r="D30"/>
  <c r="E30"/>
  <c r="F30"/>
  <c r="G30"/>
  <c r="A3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B22"/>
  <c r="B23"/>
  <c r="B24"/>
  <c r="B21"/>
  <c r="C91" i="13"/>
  <c r="D91"/>
  <c r="E91"/>
  <c r="F91"/>
  <c r="G91"/>
  <c r="B91"/>
  <c r="B88"/>
  <c r="C88"/>
  <c r="D88"/>
  <c r="E88"/>
  <c r="F88"/>
  <c r="G88"/>
  <c r="C47" i="14"/>
  <c r="D47"/>
  <c r="E47"/>
  <c r="F47"/>
  <c r="G47"/>
  <c r="C48"/>
  <c r="D48"/>
  <c r="E48"/>
  <c r="F48"/>
  <c r="G48"/>
  <c r="C49"/>
  <c r="D49"/>
  <c r="E49"/>
  <c r="F49"/>
  <c r="G49"/>
  <c r="B48"/>
  <c r="B49"/>
  <c r="B47"/>
  <c r="H4" i="16"/>
  <c r="H5"/>
  <c r="H6"/>
  <c r="H7"/>
  <c r="H8"/>
  <c r="H9"/>
  <c r="H10"/>
  <c r="H3"/>
  <c r="B20"/>
  <c r="C10"/>
  <c r="D10"/>
  <c r="E10"/>
  <c r="F10"/>
  <c r="G10"/>
  <c r="B10"/>
  <c r="E63" i="13"/>
  <c r="D64"/>
  <c r="B64"/>
  <c r="B67" s="1"/>
  <c r="B63"/>
  <c r="G57"/>
  <c r="G64" s="1"/>
  <c r="G67" s="1"/>
  <c r="F57"/>
  <c r="F64" s="1"/>
  <c r="F67" s="1"/>
  <c r="E57"/>
  <c r="E64" s="1"/>
  <c r="E67" s="1"/>
  <c r="D57"/>
  <c r="C57"/>
  <c r="C64" s="1"/>
  <c r="C67" s="1"/>
  <c r="B57"/>
  <c r="G50"/>
  <c r="G63" s="1"/>
  <c r="F50"/>
  <c r="F63" s="1"/>
  <c r="E50"/>
  <c r="D50"/>
  <c r="D63" s="1"/>
  <c r="C50"/>
  <c r="C63" s="1"/>
  <c r="B50"/>
  <c r="A27"/>
  <c r="C20"/>
  <c r="D20"/>
  <c r="E20"/>
  <c r="F20"/>
  <c r="G20"/>
  <c r="C21"/>
  <c r="D21"/>
  <c r="E21"/>
  <c r="F21"/>
  <c r="G21"/>
  <c r="C22"/>
  <c r="D22"/>
  <c r="E22"/>
  <c r="F22"/>
  <c r="G22"/>
  <c r="G23"/>
  <c r="G27" s="1"/>
  <c r="B21"/>
  <c r="B22"/>
  <c r="B20"/>
  <c r="F15"/>
  <c r="F23" s="1"/>
  <c r="F27" s="1"/>
  <c r="E15"/>
  <c r="E23" s="1"/>
  <c r="E27" s="1"/>
  <c r="D15"/>
  <c r="C15"/>
  <c r="C23" s="1"/>
  <c r="C27" s="1"/>
  <c r="B15"/>
  <c r="B23" s="1"/>
  <c r="B27" s="1"/>
  <c r="G12"/>
  <c r="G15" s="1"/>
  <c r="G3" i="4"/>
  <c r="C7" i="13"/>
  <c r="H6"/>
  <c r="G6"/>
  <c r="G7" s="1"/>
  <c r="F6"/>
  <c r="E6"/>
  <c r="E7" s="1"/>
  <c r="D6"/>
  <c r="D7" s="1"/>
  <c r="C6"/>
  <c r="B6"/>
  <c r="B7" s="1"/>
  <c r="H5"/>
  <c r="H4"/>
  <c r="H3"/>
  <c r="B26" i="14"/>
  <c r="B27"/>
  <c r="B28"/>
  <c r="B25"/>
  <c r="C5"/>
  <c r="D5"/>
  <c r="E5"/>
  <c r="F5"/>
  <c r="G5"/>
  <c r="B5"/>
  <c r="D67" i="13" l="1"/>
  <c r="D23"/>
  <c r="D27" s="1"/>
  <c r="F7"/>
  <c r="H43" i="11" l="1"/>
  <c r="G43"/>
  <c r="F43"/>
  <c r="E43"/>
  <c r="D43"/>
  <c r="C43"/>
  <c r="F104" i="10"/>
  <c r="G104"/>
  <c r="D104"/>
  <c r="E104"/>
  <c r="C104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G3"/>
  <c r="F3"/>
  <c r="D229" i="9"/>
  <c r="E229"/>
  <c r="F229"/>
  <c r="G229"/>
  <c r="H229"/>
  <c r="C229"/>
  <c r="E159" i="8"/>
  <c r="H159" s="1"/>
  <c r="F159"/>
  <c r="D159"/>
  <c r="G16"/>
  <c r="H16"/>
  <c r="G5"/>
  <c r="H5"/>
  <c r="G17"/>
  <c r="H17"/>
  <c r="G95"/>
  <c r="H95"/>
  <c r="G18"/>
  <c r="H18"/>
  <c r="G41"/>
  <c r="H41"/>
  <c r="G77"/>
  <c r="H77"/>
  <c r="G78"/>
  <c r="H78"/>
  <c r="G42"/>
  <c r="H42"/>
  <c r="G121"/>
  <c r="H121"/>
  <c r="G79"/>
  <c r="H79"/>
  <c r="G43"/>
  <c r="H43"/>
  <c r="G96"/>
  <c r="H96"/>
  <c r="G122"/>
  <c r="H122"/>
  <c r="G19"/>
  <c r="H19"/>
  <c r="G80"/>
  <c r="H80"/>
  <c r="G123"/>
  <c r="H123"/>
  <c r="G44"/>
  <c r="H44"/>
  <c r="G45"/>
  <c r="H45"/>
  <c r="G81"/>
  <c r="H81"/>
  <c r="G97"/>
  <c r="H97"/>
  <c r="G124"/>
  <c r="H124"/>
  <c r="G20"/>
  <c r="H20"/>
  <c r="G6"/>
  <c r="H6"/>
  <c r="G125"/>
  <c r="H125"/>
  <c r="G7"/>
  <c r="H7"/>
  <c r="G98"/>
  <c r="H98"/>
  <c r="G99"/>
  <c r="H99"/>
  <c r="G82"/>
  <c r="H82"/>
  <c r="G21"/>
  <c r="H21"/>
  <c r="G126"/>
  <c r="H126"/>
  <c r="G22"/>
  <c r="H22"/>
  <c r="G127"/>
  <c r="H127"/>
  <c r="G23"/>
  <c r="H23"/>
  <c r="G24"/>
  <c r="H24"/>
  <c r="G128"/>
  <c r="H128"/>
  <c r="G100"/>
  <c r="H100"/>
  <c r="G83"/>
  <c r="H83"/>
  <c r="G101"/>
  <c r="H101"/>
  <c r="G46"/>
  <c r="H46"/>
  <c r="G47"/>
  <c r="H47"/>
  <c r="G102"/>
  <c r="H102"/>
  <c r="G8"/>
  <c r="H8"/>
  <c r="G25"/>
  <c r="H25"/>
  <c r="G26"/>
  <c r="H26"/>
  <c r="G103"/>
  <c r="H103"/>
  <c r="G129"/>
  <c r="H129"/>
  <c r="G9"/>
  <c r="H9"/>
  <c r="G27"/>
  <c r="H27"/>
  <c r="G48"/>
  <c r="H48"/>
  <c r="G49"/>
  <c r="H49"/>
  <c r="G84"/>
  <c r="H84"/>
  <c r="G50"/>
  <c r="H50"/>
  <c r="G51"/>
  <c r="H51"/>
  <c r="G28"/>
  <c r="H28"/>
  <c r="G85"/>
  <c r="H85"/>
  <c r="G130"/>
  <c r="H130"/>
  <c r="G86"/>
  <c r="H86"/>
  <c r="G104"/>
  <c r="H104"/>
  <c r="G29"/>
  <c r="H29"/>
  <c r="G52"/>
  <c r="H52"/>
  <c r="G131"/>
  <c r="H131"/>
  <c r="G132"/>
  <c r="H132"/>
  <c r="G30"/>
  <c r="H30"/>
  <c r="G53"/>
  <c r="H53"/>
  <c r="G10"/>
  <c r="H10"/>
  <c r="G54"/>
  <c r="H54"/>
  <c r="G105"/>
  <c r="H105"/>
  <c r="G3"/>
  <c r="H3"/>
  <c r="G11"/>
  <c r="H11"/>
  <c r="G12"/>
  <c r="H12"/>
  <c r="G87"/>
  <c r="H87"/>
  <c r="G133"/>
  <c r="H133"/>
  <c r="G55"/>
  <c r="H55"/>
  <c r="G31"/>
  <c r="H31"/>
  <c r="G106"/>
  <c r="H106"/>
  <c r="G134"/>
  <c r="H134"/>
  <c r="G135"/>
  <c r="H135"/>
  <c r="G56"/>
  <c r="H56"/>
  <c r="G57"/>
  <c r="H57"/>
  <c r="G4"/>
  <c r="H4"/>
  <c r="G136"/>
  <c r="H136"/>
  <c r="G58"/>
  <c r="H58"/>
  <c r="G32"/>
  <c r="H32"/>
  <c r="G137"/>
  <c r="H137"/>
  <c r="G138"/>
  <c r="H138"/>
  <c r="G139"/>
  <c r="H139"/>
  <c r="G140"/>
  <c r="H140"/>
  <c r="G88"/>
  <c r="H88"/>
  <c r="G33"/>
  <c r="H33"/>
  <c r="G59"/>
  <c r="H59"/>
  <c r="G60"/>
  <c r="H60"/>
  <c r="G61"/>
  <c r="H61"/>
  <c r="G34"/>
  <c r="H34"/>
  <c r="G107"/>
  <c r="H107"/>
  <c r="G62"/>
  <c r="H62"/>
  <c r="G63"/>
  <c r="H63"/>
  <c r="G141"/>
  <c r="H141"/>
  <c r="G108"/>
  <c r="H108"/>
  <c r="G109"/>
  <c r="H109"/>
  <c r="G64"/>
  <c r="H64"/>
  <c r="G89"/>
  <c r="H89"/>
  <c r="G65"/>
  <c r="H65"/>
  <c r="G13"/>
  <c r="H13"/>
  <c r="G66"/>
  <c r="H66"/>
  <c r="G67"/>
  <c r="H67"/>
  <c r="G142"/>
  <c r="H142"/>
  <c r="G68"/>
  <c r="H68"/>
  <c r="G143"/>
  <c r="H143"/>
  <c r="G144"/>
  <c r="H144"/>
  <c r="G110"/>
  <c r="H110"/>
  <c r="G145"/>
  <c r="H145"/>
  <c r="G111"/>
  <c r="H111"/>
  <c r="G146"/>
  <c r="H146"/>
  <c r="G69"/>
  <c r="H69"/>
  <c r="G112"/>
  <c r="H112"/>
  <c r="G113"/>
  <c r="H113"/>
  <c r="G114"/>
  <c r="H114"/>
  <c r="G90"/>
  <c r="H90"/>
  <c r="G91"/>
  <c r="H91"/>
  <c r="G70"/>
  <c r="H70"/>
  <c r="G35"/>
  <c r="H35"/>
  <c r="G115"/>
  <c r="H115"/>
  <c r="G36"/>
  <c r="H36"/>
  <c r="G71"/>
  <c r="H71"/>
  <c r="G14"/>
  <c r="H14"/>
  <c r="G15"/>
  <c r="H15"/>
  <c r="G92"/>
  <c r="H92"/>
  <c r="G116"/>
  <c r="H116"/>
  <c r="G37"/>
  <c r="H37"/>
  <c r="G93"/>
  <c r="H93"/>
  <c r="G38"/>
  <c r="H38"/>
  <c r="G39"/>
  <c r="H39"/>
  <c r="G147"/>
  <c r="H147"/>
  <c r="G148"/>
  <c r="H148"/>
  <c r="G117"/>
  <c r="H117"/>
  <c r="G94"/>
  <c r="H94"/>
  <c r="G149"/>
  <c r="H149"/>
  <c r="G72"/>
  <c r="H72"/>
  <c r="G150"/>
  <c r="H150"/>
  <c r="G151"/>
  <c r="H151"/>
  <c r="G152"/>
  <c r="H152"/>
  <c r="G153"/>
  <c r="H153"/>
  <c r="G154"/>
  <c r="H154"/>
  <c r="G73"/>
  <c r="H73"/>
  <c r="G118"/>
  <c r="H118"/>
  <c r="G155"/>
  <c r="H155"/>
  <c r="G156"/>
  <c r="H156"/>
  <c r="G74"/>
  <c r="H74"/>
  <c r="G157"/>
  <c r="H157"/>
  <c r="G158"/>
  <c r="H158"/>
  <c r="G40"/>
  <c r="H40"/>
  <c r="G119"/>
  <c r="H119"/>
  <c r="G75"/>
  <c r="H75"/>
  <c r="G120"/>
  <c r="H120"/>
  <c r="H76"/>
  <c r="G76"/>
  <c r="G15" i="2"/>
  <c r="F15"/>
  <c r="E15"/>
  <c r="D15"/>
  <c r="C15"/>
  <c r="B15"/>
  <c r="B6"/>
  <c r="C6"/>
  <c r="D6"/>
  <c r="E6"/>
  <c r="F6"/>
  <c r="G6"/>
  <c r="C50" i="1"/>
  <c r="D50"/>
  <c r="E50"/>
  <c r="F50"/>
  <c r="G50"/>
  <c r="C51"/>
  <c r="D51"/>
  <c r="E51"/>
  <c r="F51"/>
  <c r="G51"/>
  <c r="C52"/>
  <c r="D52"/>
  <c r="E52"/>
  <c r="F52"/>
  <c r="G52"/>
  <c r="B51"/>
  <c r="B52"/>
  <c r="B50"/>
  <c r="G24"/>
  <c r="G30" s="1"/>
  <c r="F24"/>
  <c r="F30" s="1"/>
  <c r="E24"/>
  <c r="E30" s="1"/>
  <c r="D24"/>
  <c r="D30" s="1"/>
  <c r="C24"/>
  <c r="C30" s="1"/>
  <c r="B24"/>
  <c r="B30" s="1"/>
  <c r="C12"/>
  <c r="D12"/>
  <c r="E12"/>
  <c r="F12"/>
  <c r="G12"/>
  <c r="C13"/>
  <c r="D13"/>
  <c r="E13"/>
  <c r="F13"/>
  <c r="G13"/>
  <c r="C14"/>
  <c r="D14"/>
  <c r="E14"/>
  <c r="F14"/>
  <c r="G14"/>
  <c r="B13"/>
  <c r="B14"/>
  <c r="B12"/>
  <c r="C6" i="4"/>
  <c r="D6"/>
  <c r="E6"/>
  <c r="F6"/>
  <c r="G6"/>
  <c r="B6"/>
  <c r="B6" i="1"/>
  <c r="B15" s="1"/>
  <c r="B31" s="1"/>
  <c r="C6"/>
  <c r="C15" s="1"/>
  <c r="C31" s="1"/>
  <c r="D6"/>
  <c r="D53" s="1"/>
  <c r="E6"/>
  <c r="E53" s="1"/>
  <c r="F6"/>
  <c r="F15" s="1"/>
  <c r="F31" s="1"/>
  <c r="G6"/>
  <c r="G15" s="1"/>
  <c r="G31" s="1"/>
  <c r="D15" l="1"/>
  <c r="D31" s="1"/>
  <c r="B53"/>
  <c r="F53"/>
  <c r="E15"/>
  <c r="E31" s="1"/>
  <c r="G53"/>
  <c r="C53"/>
  <c r="G159" i="8"/>
</calcChain>
</file>

<file path=xl/sharedStrings.xml><?xml version="1.0" encoding="utf-8"?>
<sst xmlns="http://schemas.openxmlformats.org/spreadsheetml/2006/main" count="1469" uniqueCount="463">
  <si>
    <t>studentType</t>
  </si>
  <si>
    <t>Chuuk</t>
  </si>
  <si>
    <t>Kosrae</t>
  </si>
  <si>
    <t>National</t>
  </si>
  <si>
    <t>Pohnpei</t>
  </si>
  <si>
    <t>Yap</t>
  </si>
  <si>
    <t>Total</t>
  </si>
  <si>
    <t>Continuing</t>
  </si>
  <si>
    <t>New</t>
  </si>
  <si>
    <t>Returning</t>
  </si>
  <si>
    <t>Source:</t>
  </si>
  <si>
    <t>SIS extracts 2012.01.20</t>
  </si>
  <si>
    <t>Spring 2012: Credits by Campus and Student Type</t>
  </si>
  <si>
    <t>Spring 2012: Enrollmebnt by Campus and Student Type</t>
  </si>
  <si>
    <t>SIS Extrats 2012.01.20</t>
  </si>
  <si>
    <t>Spring 2012: Full Time Equivalency (FTE)</t>
  </si>
  <si>
    <t>Spring 2012: Average Credits per Student</t>
  </si>
  <si>
    <t>Spring 2012: Full Time Students (12 or more credits)</t>
  </si>
  <si>
    <t>Spring 2012: Percent Studnets Full Time by Student Type &amp; Campus</t>
  </si>
  <si>
    <t>major</t>
  </si>
  <si>
    <t>degree</t>
  </si>
  <si>
    <t>AC</t>
  </si>
  <si>
    <t>TYC</t>
  </si>
  <si>
    <t>AFT</t>
  </si>
  <si>
    <t>CA</t>
  </si>
  <si>
    <t>AG</t>
  </si>
  <si>
    <t>AS</t>
  </si>
  <si>
    <t>ANRM</t>
  </si>
  <si>
    <t>BK</t>
  </si>
  <si>
    <t>BMR</t>
  </si>
  <si>
    <t>BPH</t>
  </si>
  <si>
    <t>BT</t>
  </si>
  <si>
    <t>AAS</t>
  </si>
  <si>
    <t>BU</t>
  </si>
  <si>
    <t>CE</t>
  </si>
  <si>
    <t>CIS</t>
  </si>
  <si>
    <t>CM</t>
  </si>
  <si>
    <t>ECE</t>
  </si>
  <si>
    <t>EET</t>
  </si>
  <si>
    <t>ELED</t>
  </si>
  <si>
    <t>BA</t>
  </si>
  <si>
    <t>ET</t>
  </si>
  <si>
    <t>GBU</t>
  </si>
  <si>
    <t>GS</t>
  </si>
  <si>
    <t>HATP</t>
  </si>
  <si>
    <t>HCOP</t>
  </si>
  <si>
    <t>AA</t>
  </si>
  <si>
    <t>HTM</t>
  </si>
  <si>
    <t>LA</t>
  </si>
  <si>
    <t>MICST</t>
  </si>
  <si>
    <t>MRSCI</t>
  </si>
  <si>
    <t>MVM</t>
  </si>
  <si>
    <t>NU</t>
  </si>
  <si>
    <t>PH</t>
  </si>
  <si>
    <t>RAC</t>
  </si>
  <si>
    <t>SS</t>
  </si>
  <si>
    <t>TC</t>
  </si>
  <si>
    <t>TE</t>
  </si>
  <si>
    <t>Tm</t>
  </si>
  <si>
    <t>TP</t>
  </si>
  <si>
    <t>TPE</t>
  </si>
  <si>
    <t>UC</t>
  </si>
  <si>
    <t>UD</t>
  </si>
  <si>
    <t>term</t>
  </si>
  <si>
    <t>campusDescription</t>
  </si>
  <si>
    <t>instructorName1</t>
  </si>
  <si>
    <t>Acosta, Remedios</t>
  </si>
  <si>
    <t>Arnold, Roger</t>
  </si>
  <si>
    <t>Braiel, Herner</t>
  </si>
  <si>
    <t>Buliche, Atkin</t>
  </si>
  <si>
    <t>Chiwi, Richardson</t>
  </si>
  <si>
    <t>Eter, Switer L</t>
  </si>
  <si>
    <t>Higashi, Alton</t>
  </si>
  <si>
    <t>John, Jothy</t>
  </si>
  <si>
    <t>Kanto, Kind Kanemoto</t>
  </si>
  <si>
    <t>Mamangon, Danilo A</t>
  </si>
  <si>
    <t>Marcus, Mariano</t>
  </si>
  <si>
    <t>Nokar, Miuty E</t>
  </si>
  <si>
    <t>Oliveros, Cecilia</t>
  </si>
  <si>
    <t>Oliveros, Eduardo</t>
  </si>
  <si>
    <t>Ragus, Lolita</t>
  </si>
  <si>
    <t>Rayphand, Abraham</t>
  </si>
  <si>
    <t>Senarathgoda, Deva</t>
  </si>
  <si>
    <t>Simion, Karen</t>
  </si>
  <si>
    <t>Sipenuk, Lynn</t>
  </si>
  <si>
    <t>William, Alvios</t>
  </si>
  <si>
    <t>Ygana, Florante</t>
  </si>
  <si>
    <t>Acosta, Nestor</t>
  </si>
  <si>
    <t>Alik, Tholman F</t>
  </si>
  <si>
    <t>Bueno, Rosalinda</t>
  </si>
  <si>
    <t>Ittu, Skipper</t>
  </si>
  <si>
    <t>Jesse, Jesson I</t>
  </si>
  <si>
    <t>Jonas, Robert</t>
  </si>
  <si>
    <t>Mike, Nena</t>
  </si>
  <si>
    <t>Nithan, Joenson K</t>
  </si>
  <si>
    <t>Phillip, Alex P</t>
  </si>
  <si>
    <t>Raisinghani, Latika</t>
  </si>
  <si>
    <t>Reynolds, Roslyn</t>
  </si>
  <si>
    <t>Ribauw, Murphy</t>
  </si>
  <si>
    <t>Sigrah, Alokoa</t>
  </si>
  <si>
    <t>Sigrah, Wiggin J</t>
  </si>
  <si>
    <t>Tara, Tara</t>
  </si>
  <si>
    <t>Andreas, Robert</t>
  </si>
  <si>
    <t>Benjamin, Kathleen</t>
  </si>
  <si>
    <t>Biza, Leilani</t>
  </si>
  <si>
    <t>Biza, Snyther</t>
  </si>
  <si>
    <t>Bourgoin, Allan</t>
  </si>
  <si>
    <t>Buden, Donald</t>
  </si>
  <si>
    <t>Call, Jeremy</t>
  </si>
  <si>
    <t>Castro, Edper</t>
  </si>
  <si>
    <t>Dacanay, Paul</t>
  </si>
  <si>
    <t>Dacanay, Rudelyn</t>
  </si>
  <si>
    <t>Dema, Mihai-Theodor</t>
  </si>
  <si>
    <t>Dereas, Mariana Ben</t>
  </si>
  <si>
    <t>Dumo, Alieli</t>
  </si>
  <si>
    <t>Ehmes, Delihna Manuel</t>
  </si>
  <si>
    <t>Felix, Joseph, Jr.</t>
  </si>
  <si>
    <t>Gallen, Paul</t>
  </si>
  <si>
    <t>Garcia, Reynaldo</t>
  </si>
  <si>
    <t>Gearhart, Dennis</t>
  </si>
  <si>
    <t>Gonzales, Jazmin</t>
  </si>
  <si>
    <t>Haglelgam, John</t>
  </si>
  <si>
    <t>Hallers, Magdalena</t>
  </si>
  <si>
    <t>Harriss, Frankie</t>
  </si>
  <si>
    <t>Hayes, Kathy</t>
  </si>
  <si>
    <t>Henry, Sylvia</t>
  </si>
  <si>
    <t>Ilongo, Ikoli</t>
  </si>
  <si>
    <t>James, Spensin</t>
  </si>
  <si>
    <t>Jim, Rally</t>
  </si>
  <si>
    <t>Joab, Castro</t>
  </si>
  <si>
    <t>Keller, Resida</t>
  </si>
  <si>
    <t>Laguerta, Roldan</t>
  </si>
  <si>
    <t>Lee Ling, Dana</t>
  </si>
  <si>
    <t>Lynch, David (Brian)</t>
  </si>
  <si>
    <t>Mangonon, George</t>
  </si>
  <si>
    <t>Mangonon, Marlene</t>
  </si>
  <si>
    <t>Medalla, Maria Gratia</t>
  </si>
  <si>
    <t>Moses, Susan</t>
  </si>
  <si>
    <t>Muller, Sven</t>
  </si>
  <si>
    <t>Oducado, Joey</t>
  </si>
  <si>
    <t>Pappas, Elizabeth</t>
  </si>
  <si>
    <t>Perkins, Christopher Ross</t>
  </si>
  <si>
    <t>Phillip, Kyoshi</t>
  </si>
  <si>
    <t>Pinkey-Baird, Jonathan</t>
  </si>
  <si>
    <t>Pinkney-Baird, Caroline</t>
  </si>
  <si>
    <t>Pulmano, Rafael</t>
  </si>
  <si>
    <t>Ranahan, John</t>
  </si>
  <si>
    <t>Rivera, Monica</t>
  </si>
  <si>
    <t>Saimon, Joseph Michael</t>
  </si>
  <si>
    <t>Sam, Lucia Donre</t>
  </si>
  <si>
    <t>Sands, Zachary</t>
  </si>
  <si>
    <t>Sigrah, Yoslynn</t>
  </si>
  <si>
    <t>Smith, Dana Wesley</t>
  </si>
  <si>
    <t>Spegel, Robert</t>
  </si>
  <si>
    <t>Tanigawa, Yoriko</t>
  </si>
  <si>
    <t>Ulm, Amy Delyla</t>
  </si>
  <si>
    <t>Verg-in, Yen-ti</t>
  </si>
  <si>
    <t>Weires, Nasako</t>
  </si>
  <si>
    <t>Womack, Richard</t>
  </si>
  <si>
    <t>Yarofaisug, Faustino</t>
  </si>
  <si>
    <t>Zhengxu, Chen</t>
  </si>
  <si>
    <t>Alosima, Allan</t>
  </si>
  <si>
    <t>Bailey, Joseph Gray</t>
  </si>
  <si>
    <t>Bloom, Gary</t>
  </si>
  <si>
    <t>Currie, Totoa</t>
  </si>
  <si>
    <t>Daniel, Deeleeann D</t>
  </si>
  <si>
    <t>Dela Cruz, Anna</t>
  </si>
  <si>
    <t>Eastup, Laurie</t>
  </si>
  <si>
    <t>Edgar, Gardner</t>
  </si>
  <si>
    <t>Elidok, Taylor</t>
  </si>
  <si>
    <t>Esteban, Bertoldo</t>
  </si>
  <si>
    <t>Etse, Stanley</t>
  </si>
  <si>
    <t>Garcia, Emmanuela</t>
  </si>
  <si>
    <t>Henry, Bradley</t>
  </si>
  <si>
    <t>Hilbert, Michael A.</t>
  </si>
  <si>
    <t>Humphrey, Randy B.</t>
  </si>
  <si>
    <t>Ioanis, Engly</t>
  </si>
  <si>
    <t>Jack, Grilly</t>
  </si>
  <si>
    <t>James, Semens</t>
  </si>
  <si>
    <t>Jano, Shirley P</t>
  </si>
  <si>
    <t>Lamsis, Pablo</t>
  </si>
  <si>
    <t>Lorens, Kadalino</t>
  </si>
  <si>
    <t>Pastor, Cindy</t>
  </si>
  <si>
    <t>Perman, Debra W</t>
  </si>
  <si>
    <t>Permitez, Nelchor T</t>
  </si>
  <si>
    <t>Ranahan, Jean</t>
  </si>
  <si>
    <t>Recana, Cirilo</t>
  </si>
  <si>
    <t>Roby, Joycelyn J</t>
  </si>
  <si>
    <t>Silbanuz, Phyllis</t>
  </si>
  <si>
    <t>Silbanuz, Salba N</t>
  </si>
  <si>
    <t>Sione, Edwin</t>
  </si>
  <si>
    <t>Steele, Laurel</t>
  </si>
  <si>
    <t>Tadlock, Stacy</t>
  </si>
  <si>
    <t>Victor, Romino</t>
  </si>
  <si>
    <t>Yarofmal, Xavier</t>
  </si>
  <si>
    <t>Edilyong MD, James</t>
  </si>
  <si>
    <t>Fagolimul, Jerry</t>
  </si>
  <si>
    <t>Fenenigog, Virginia (Ginny)</t>
  </si>
  <si>
    <t>Figirliyong, Dana</t>
  </si>
  <si>
    <t>Figirliyong, Josede</t>
  </si>
  <si>
    <t>Guarin, Joy</t>
  </si>
  <si>
    <t>Ilesiuyalo, Serphin</t>
  </si>
  <si>
    <t>Laetman, Vicky</t>
  </si>
  <si>
    <t>Luther, Jeremiah</t>
  </si>
  <si>
    <t>Mannisto, Matthew</t>
  </si>
  <si>
    <t>Masincupp, Vince</t>
  </si>
  <si>
    <t>Masiwemai, Jovita</t>
  </si>
  <si>
    <t>Mirey, Pius</t>
  </si>
  <si>
    <t>Mitagyow, Geraldine</t>
  </si>
  <si>
    <t>Paul, Kasiano</t>
  </si>
  <si>
    <t>Permitez, Raymond</t>
  </si>
  <si>
    <t>Ruegorong, Francis</t>
  </si>
  <si>
    <t>Ruwniyol, Martin</t>
  </si>
  <si>
    <t>Tacheliol, Rosa</t>
  </si>
  <si>
    <t>Tairuwepiy, Peter</t>
  </si>
  <si>
    <t>Yangerluo, Robert B</t>
  </si>
  <si>
    <t>Yolwa, Dr.</t>
  </si>
  <si>
    <t>subject</t>
  </si>
  <si>
    <t>courseNum</t>
  </si>
  <si>
    <t>131</t>
  </si>
  <si>
    <t>220</t>
  </si>
  <si>
    <t>250</t>
  </si>
  <si>
    <t>321</t>
  </si>
  <si>
    <t>330</t>
  </si>
  <si>
    <t>370</t>
  </si>
  <si>
    <t>084</t>
  </si>
  <si>
    <t>088</t>
  </si>
  <si>
    <t>090</t>
  </si>
  <si>
    <t>092</t>
  </si>
  <si>
    <t>094</t>
  </si>
  <si>
    <t>096</t>
  </si>
  <si>
    <t>101</t>
  </si>
  <si>
    <t>110</t>
  </si>
  <si>
    <t>AR</t>
  </si>
  <si>
    <t>095</t>
  </si>
  <si>
    <t>097</t>
  </si>
  <si>
    <t>098</t>
  </si>
  <si>
    <t>100</t>
  </si>
  <si>
    <t>260</t>
  </si>
  <si>
    <t>270</t>
  </si>
  <si>
    <t>271</t>
  </si>
  <si>
    <t>310</t>
  </si>
  <si>
    <t>BU/MS</t>
  </si>
  <si>
    <t>100S</t>
  </si>
  <si>
    <t>101S</t>
  </si>
  <si>
    <t>105</t>
  </si>
  <si>
    <t>CHS</t>
  </si>
  <si>
    <t>240</t>
  </si>
  <si>
    <t>241</t>
  </si>
  <si>
    <t>251</t>
  </si>
  <si>
    <t>EC</t>
  </si>
  <si>
    <t>230</t>
  </si>
  <si>
    <t>ED</t>
  </si>
  <si>
    <t>210</t>
  </si>
  <si>
    <t>213</t>
  </si>
  <si>
    <t>215</t>
  </si>
  <si>
    <t>292</t>
  </si>
  <si>
    <t>301B</t>
  </si>
  <si>
    <t>302</t>
  </si>
  <si>
    <t>303</t>
  </si>
  <si>
    <t>304</t>
  </si>
  <si>
    <t>305</t>
  </si>
  <si>
    <t>334</t>
  </si>
  <si>
    <t>338</t>
  </si>
  <si>
    <t>363</t>
  </si>
  <si>
    <t>392</t>
  </si>
  <si>
    <t>486</t>
  </si>
  <si>
    <t>492</t>
  </si>
  <si>
    <t>ED/PY</t>
  </si>
  <si>
    <t>201</t>
  </si>
  <si>
    <t>EN</t>
  </si>
  <si>
    <t>120A</t>
  </si>
  <si>
    <t>120B</t>
  </si>
  <si>
    <t>121</t>
  </si>
  <si>
    <t>123</t>
  </si>
  <si>
    <t>204</t>
  </si>
  <si>
    <t>205</t>
  </si>
  <si>
    <t>208</t>
  </si>
  <si>
    <t>209</t>
  </si>
  <si>
    <t>EN/CO</t>
  </si>
  <si>
    <t>ESL</t>
  </si>
  <si>
    <t>050</t>
  </si>
  <si>
    <t>079</t>
  </si>
  <si>
    <t>089</t>
  </si>
  <si>
    <t>091A</t>
  </si>
  <si>
    <t>091B</t>
  </si>
  <si>
    <t>092A</t>
  </si>
  <si>
    <t>092B</t>
  </si>
  <si>
    <t>099</t>
  </si>
  <si>
    <t>ESL/BU</t>
  </si>
  <si>
    <t>ESS</t>
  </si>
  <si>
    <t>101B</t>
  </si>
  <si>
    <t>101W</t>
  </si>
  <si>
    <t>102B</t>
  </si>
  <si>
    <t>102TT</t>
  </si>
  <si>
    <t>102V</t>
  </si>
  <si>
    <t>102WS</t>
  </si>
  <si>
    <t>103R</t>
  </si>
  <si>
    <t>FIN</t>
  </si>
  <si>
    <t>312</t>
  </si>
  <si>
    <t>FL</t>
  </si>
  <si>
    <t>102</t>
  </si>
  <si>
    <t>103</t>
  </si>
  <si>
    <t>120</t>
  </si>
  <si>
    <t>160</t>
  </si>
  <si>
    <t>150</t>
  </si>
  <si>
    <t>165</t>
  </si>
  <si>
    <t>170</t>
  </si>
  <si>
    <t>IS</t>
  </si>
  <si>
    <t>280</t>
  </si>
  <si>
    <t>IS/MM</t>
  </si>
  <si>
    <t>245</t>
  </si>
  <si>
    <t>LAW</t>
  </si>
  <si>
    <t>224</t>
  </si>
  <si>
    <t>232</t>
  </si>
  <si>
    <t>236</t>
  </si>
  <si>
    <t>238</t>
  </si>
  <si>
    <t>MGT</t>
  </si>
  <si>
    <t>360</t>
  </si>
  <si>
    <t>MKT</t>
  </si>
  <si>
    <t>311</t>
  </si>
  <si>
    <t>MR</t>
  </si>
  <si>
    <t>254</t>
  </si>
  <si>
    <t>MS</t>
  </si>
  <si>
    <t>104</t>
  </si>
  <si>
    <t>106</t>
  </si>
  <si>
    <t>MS/ED</t>
  </si>
  <si>
    <t>210A</t>
  </si>
  <si>
    <t>MU</t>
  </si>
  <si>
    <t>122</t>
  </si>
  <si>
    <t>125</t>
  </si>
  <si>
    <t>133</t>
  </si>
  <si>
    <t>069</t>
  </si>
  <si>
    <t>109</t>
  </si>
  <si>
    <t>111</t>
  </si>
  <si>
    <t>141</t>
  </si>
  <si>
    <t>151</t>
  </si>
  <si>
    <t>211</t>
  </si>
  <si>
    <t>221</t>
  </si>
  <si>
    <t>231</t>
  </si>
  <si>
    <t>314</t>
  </si>
  <si>
    <t>316B</t>
  </si>
  <si>
    <t>343</t>
  </si>
  <si>
    <t>PY</t>
  </si>
  <si>
    <t>300</t>
  </si>
  <si>
    <t>SC</t>
  </si>
  <si>
    <t>112</t>
  </si>
  <si>
    <t>115</t>
  </si>
  <si>
    <t>117</t>
  </si>
  <si>
    <t>122B</t>
  </si>
  <si>
    <t>130</t>
  </si>
  <si>
    <t>180</t>
  </si>
  <si>
    <t>171</t>
  </si>
  <si>
    <t>195</t>
  </si>
  <si>
    <t>200</t>
  </si>
  <si>
    <t>212</t>
  </si>
  <si>
    <t>VBM</t>
  </si>
  <si>
    <t>VCF</t>
  </si>
  <si>
    <t>114</t>
  </si>
  <si>
    <t>124</t>
  </si>
  <si>
    <t>132</t>
  </si>
  <si>
    <t>VCT</t>
  </si>
  <si>
    <t>153</t>
  </si>
  <si>
    <t>163</t>
  </si>
  <si>
    <t>173</t>
  </si>
  <si>
    <t>183</t>
  </si>
  <si>
    <t>VEE</t>
  </si>
  <si>
    <t>135</t>
  </si>
  <si>
    <t>222</t>
  </si>
  <si>
    <t>223</t>
  </si>
  <si>
    <t>225</t>
  </si>
  <si>
    <t>VEM</t>
  </si>
  <si>
    <t>VTE</t>
  </si>
  <si>
    <t>281</t>
  </si>
  <si>
    <t>VTM</t>
  </si>
  <si>
    <t>VWE</t>
  </si>
  <si>
    <t>SumOfenrollment</t>
  </si>
  <si>
    <t>SumOfenrollmentMax</t>
  </si>
  <si>
    <t>enrollMax</t>
  </si>
  <si>
    <t>Avg</t>
  </si>
  <si>
    <t>Ratio</t>
  </si>
  <si>
    <t>CountOfsectionNum</t>
  </si>
  <si>
    <t>Average</t>
  </si>
  <si>
    <t>enrolled</t>
  </si>
  <si>
    <t>sections</t>
  </si>
  <si>
    <t>Type</t>
  </si>
  <si>
    <t>PNI</t>
  </si>
  <si>
    <t>Spring 2011: Enrollment by Major and Campus</t>
  </si>
  <si>
    <t>Headcount</t>
  </si>
  <si>
    <t>FTE</t>
  </si>
  <si>
    <t>Spring 2012: Enrollment by Campus and Student Type</t>
  </si>
  <si>
    <t>Spring 2012: Enrollment Headcount vs. FTE</t>
  </si>
  <si>
    <t>Table of Contents</t>
  </si>
  <si>
    <t>Based on SIS Extracts of 2012.01.20</t>
  </si>
  <si>
    <t>Enrollment by Campus and Student Type</t>
  </si>
  <si>
    <t>Enrollment by Credits &amp; FTE</t>
  </si>
  <si>
    <t>Enrollment by FullTime</t>
  </si>
  <si>
    <t>Enrollment by Campus and Major</t>
  </si>
  <si>
    <t>Section Ratios and Average Class Size by Instructor</t>
  </si>
  <si>
    <t>Section Count by Subject and Course Number by Campus</t>
  </si>
  <si>
    <t>Section Ratios and Average by Campus, Subject and Course</t>
  </si>
  <si>
    <t>sex</t>
  </si>
  <si>
    <t>Total Of identity</t>
  </si>
  <si>
    <t>F</t>
  </si>
  <si>
    <t>M</t>
  </si>
  <si>
    <t>Spring 2012: Enrollment by Gender and Campus</t>
  </si>
  <si>
    <t>Enrollment by Gender &amp; Campus</t>
  </si>
  <si>
    <t>Srpring 2011 Enrollment (Headcount) by Student Type and Campus</t>
  </si>
  <si>
    <t>%</t>
  </si>
  <si>
    <t>New Student</t>
  </si>
  <si>
    <t>Returning Student</t>
  </si>
  <si>
    <t>Percent</t>
  </si>
  <si>
    <t>Total%</t>
  </si>
  <si>
    <t>Spring 2012: Change in Enrollmebnt by Campus and Student Type from Spring 2011</t>
  </si>
  <si>
    <t>Spring 2011 Credits by Student Type &amp; Campus</t>
  </si>
  <si>
    <t>Spring 2012 vs Spring 2011</t>
  </si>
  <si>
    <t>Difference</t>
  </si>
  <si>
    <t>Spring 2012: Enrollment by Degree Type and Campus</t>
  </si>
  <si>
    <t>UC &amp; UD</t>
  </si>
  <si>
    <t>Enrollment by Degree Type</t>
  </si>
  <si>
    <t>Comparision Spring 2012 vs Spring 2011</t>
  </si>
  <si>
    <t>Spring 2012: Enrollment by Gender and Campus (Percent)</t>
  </si>
  <si>
    <t>Spring 2011 Full Time (Percent)</t>
  </si>
  <si>
    <t>AVG</t>
  </si>
  <si>
    <t>Spring 2012: Number of Section per Subject by Campus with Ratio and Avg Class Size</t>
  </si>
  <si>
    <t>% full time</t>
  </si>
  <si>
    <t>College</t>
  </si>
  <si>
    <t>Spring 2012: Section by Instructor with Ratio &amp; Average Class Size</t>
  </si>
  <si>
    <t>Spring 2012: Initial Enrollment Data</t>
  </si>
  <si>
    <t>Spring 2012: Age of Students</t>
  </si>
  <si>
    <t>Less than 18</t>
  </si>
  <si>
    <t>23 to 24</t>
  </si>
  <si>
    <t>50+</t>
  </si>
  <si>
    <t>Students</t>
  </si>
  <si>
    <t>18 to 20</t>
  </si>
  <si>
    <t>21 to 22</t>
  </si>
  <si>
    <t>25 to 29</t>
  </si>
  <si>
    <t>30 to 39</t>
  </si>
  <si>
    <t>40 to 49</t>
  </si>
  <si>
    <t>Age Groups</t>
  </si>
  <si>
    <t>stateOrigin</t>
  </si>
  <si>
    <t>C</t>
  </si>
  <si>
    <t>HI</t>
  </si>
  <si>
    <t>ID</t>
  </si>
  <si>
    <t>K</t>
  </si>
  <si>
    <t>MP</t>
  </si>
  <si>
    <t>P</t>
  </si>
  <si>
    <t>UK</t>
  </si>
  <si>
    <t>Y</t>
  </si>
  <si>
    <t>Spring 2012: Enrollment by State of Origin and Campus</t>
  </si>
  <si>
    <t>Chuukese</t>
  </si>
  <si>
    <t>Kosraen</t>
  </si>
  <si>
    <t>Pohnpeian</t>
  </si>
  <si>
    <t>Yapese</t>
  </si>
  <si>
    <t>Other</t>
  </si>
  <si>
    <t>FSM Census 2010</t>
  </si>
  <si>
    <t>State</t>
  </si>
  <si>
    <t>Population</t>
  </si>
  <si>
    <t>% Population</t>
  </si>
  <si>
    <t>Spring 2012: Number of Sections by Subject, Course # and Campus</t>
  </si>
  <si>
    <t>Enrollment - Age Data</t>
  </si>
  <si>
    <t>Enrollment - State of Origin Data</t>
  </si>
  <si>
    <t>Key Graphs Sping 2012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</si>
</sst>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1" applyFont="1" applyFill="1" applyBorder="1" applyAlignment="1">
      <alignment wrapText="1"/>
    </xf>
    <xf numFmtId="0" fontId="1" fillId="2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0" fillId="0" borderId="1" xfId="0" applyBorder="1"/>
    <xf numFmtId="0" fontId="1" fillId="0" borderId="0" xfId="2" applyFont="1" applyFill="1" applyBorder="1" applyAlignment="1">
      <alignment wrapText="1"/>
    </xf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165" fontId="1" fillId="0" borderId="1" xfId="1" applyNumberFormat="1" applyFont="1" applyFill="1" applyBorder="1" applyAlignment="1">
      <alignment horizontal="right" wrapText="1"/>
    </xf>
    <xf numFmtId="165" fontId="1" fillId="0" borderId="1" xfId="2" applyNumberFormat="1" applyFont="1" applyFill="1" applyBorder="1" applyAlignment="1">
      <alignment horizontal="right" wrapText="1"/>
    </xf>
    <xf numFmtId="0" fontId="3" fillId="2" borderId="1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right" wrapText="1"/>
    </xf>
    <xf numFmtId="0" fontId="3" fillId="0" borderId="1" xfId="3" applyFont="1" applyFill="1" applyBorder="1" applyAlignment="1">
      <alignment wrapText="1"/>
    </xf>
    <xf numFmtId="164" fontId="1" fillId="0" borderId="1" xfId="2" applyNumberFormat="1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center"/>
    </xf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right" wrapText="1"/>
    </xf>
    <xf numFmtId="0" fontId="4" fillId="0" borderId="1" xfId="4" applyBorder="1"/>
    <xf numFmtId="0" fontId="3" fillId="2" borderId="1" xfId="5" applyFont="1" applyFill="1" applyBorder="1" applyAlignment="1">
      <alignment horizontal="center"/>
    </xf>
    <xf numFmtId="0" fontId="3" fillId="0" borderId="1" xfId="5" applyFont="1" applyFill="1" applyBorder="1" applyAlignment="1">
      <alignment horizontal="right" wrapText="1"/>
    </xf>
    <xf numFmtId="0" fontId="3" fillId="0" borderId="1" xfId="5" applyFont="1" applyFill="1" applyBorder="1" applyAlignment="1">
      <alignment wrapText="1"/>
    </xf>
    <xf numFmtId="164" fontId="0" fillId="0" borderId="1" xfId="0" applyNumberFormat="1" applyBorder="1"/>
    <xf numFmtId="165" fontId="3" fillId="2" borderId="1" xfId="5" applyNumberFormat="1" applyFont="1" applyFill="1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0" fontId="3" fillId="2" borderId="1" xfId="6" applyFont="1" applyFill="1" applyBorder="1" applyAlignment="1">
      <alignment horizontal="center"/>
    </xf>
    <xf numFmtId="0" fontId="3" fillId="0" borderId="1" xfId="6" applyFont="1" applyFill="1" applyBorder="1" applyAlignment="1">
      <alignment wrapText="1"/>
    </xf>
    <xf numFmtId="0" fontId="3" fillId="0" borderId="1" xfId="6" applyFont="1" applyFill="1" applyBorder="1" applyAlignment="1">
      <alignment horizontal="right" wrapText="1"/>
    </xf>
    <xf numFmtId="0" fontId="4" fillId="0" borderId="1" xfId="6" applyBorder="1"/>
    <xf numFmtId="0" fontId="3" fillId="2" borderId="1" xfId="7" applyFont="1" applyFill="1" applyBorder="1" applyAlignment="1">
      <alignment horizontal="center"/>
    </xf>
    <xf numFmtId="165" fontId="3" fillId="2" borderId="1" xfId="7" applyNumberFormat="1" applyFont="1" applyFill="1" applyBorder="1" applyAlignment="1">
      <alignment horizontal="center"/>
    </xf>
    <xf numFmtId="0" fontId="3" fillId="0" borderId="1" xfId="7" applyFont="1" applyFill="1" applyBorder="1" applyAlignment="1">
      <alignment wrapText="1"/>
    </xf>
    <xf numFmtId="0" fontId="3" fillId="0" borderId="1" xfId="7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1" fillId="0" borderId="1" xfId="8" applyFont="1" applyFill="1" applyBorder="1" applyAlignment="1">
      <alignment wrapText="1"/>
    </xf>
    <xf numFmtId="0" fontId="1" fillId="0" borderId="1" xfId="8" applyFont="1" applyFill="1" applyBorder="1" applyAlignment="1">
      <alignment horizontal="right" wrapText="1"/>
    </xf>
    <xf numFmtId="164" fontId="0" fillId="0" borderId="0" xfId="0" applyNumberFormat="1"/>
    <xf numFmtId="165" fontId="1" fillId="2" borderId="1" xfId="9" applyNumberFormat="1" applyFont="1" applyFill="1" applyBorder="1" applyAlignment="1">
      <alignment horizontal="center"/>
    </xf>
    <xf numFmtId="165" fontId="1" fillId="0" borderId="1" xfId="9" applyNumberFormat="1" applyFont="1" applyFill="1" applyBorder="1" applyAlignment="1">
      <alignment wrapText="1"/>
    </xf>
    <xf numFmtId="165" fontId="1" fillId="0" borderId="1" xfId="9" applyNumberFormat="1" applyFont="1" applyFill="1" applyBorder="1" applyAlignment="1">
      <alignment horizontal="right" wrapText="1"/>
    </xf>
    <xf numFmtId="0" fontId="2" fillId="0" borderId="1" xfId="2" applyBorder="1"/>
    <xf numFmtId="164" fontId="1" fillId="0" borderId="1" xfId="8" applyNumberFormat="1" applyFont="1" applyFill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0" fontId="1" fillId="2" borderId="1" xfId="4" applyFont="1" applyFill="1" applyBorder="1" applyAlignment="1">
      <alignment horizontal="center"/>
    </xf>
    <xf numFmtId="0" fontId="5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1" fillId="2" borderId="1" xfId="9" applyFont="1" applyFill="1" applyBorder="1" applyAlignment="1">
      <alignment horizontal="center"/>
    </xf>
    <xf numFmtId="0" fontId="1" fillId="0" borderId="1" xfId="9" applyFont="1" applyFill="1" applyBorder="1" applyAlignment="1">
      <alignment wrapText="1"/>
    </xf>
    <xf numFmtId="0" fontId="1" fillId="0" borderId="1" xfId="9" applyFont="1" applyFill="1" applyBorder="1" applyAlignment="1">
      <alignment horizontal="right" wrapText="1"/>
    </xf>
    <xf numFmtId="0" fontId="2" fillId="0" borderId="1" xfId="9" applyBorder="1"/>
    <xf numFmtId="0" fontId="0" fillId="0" borderId="1" xfId="0" applyBorder="1" applyAlignment="1">
      <alignment horizontal="right"/>
    </xf>
    <xf numFmtId="0" fontId="1" fillId="2" borderId="5" xfId="9" applyFont="1" applyFill="1" applyBorder="1" applyAlignment="1">
      <alignment horizontal="center"/>
    </xf>
    <xf numFmtId="0" fontId="1" fillId="0" borderId="3" xfId="2" applyFont="1" applyFill="1" applyBorder="1" applyAlignment="1">
      <alignment horizontal="left" wrapText="1"/>
    </xf>
  </cellXfs>
  <cellStyles count="10">
    <cellStyle name="Normal" xfId="0" builtinId="0"/>
    <cellStyle name="Normal_ernollment" xfId="4"/>
    <cellStyle name="Normal_Sheet1" xfId="1"/>
    <cellStyle name="Normal_Sheet10" xfId="7"/>
    <cellStyle name="Normal_Sheet2" xfId="3"/>
    <cellStyle name="Normal_Sheet2_1" xfId="8"/>
    <cellStyle name="Normal_Sheet3" xfId="9"/>
    <cellStyle name="Normal_Sheet4" xfId="2"/>
    <cellStyle name="Normal_Sheet8" xfId="5"/>
    <cellStyle name="Normal_Sheet9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Change in Campus Enrollment:</a:t>
            </a:r>
            <a:r>
              <a:rPr lang="en-US" sz="1200" baseline="0"/>
              <a:t> Spring 2012 vs Spring 2011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Sheet1!$B$26:$G$26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Sheet1!$B$27:$G$27</c:f>
              <c:numCache>
                <c:formatCode>General</c:formatCode>
                <c:ptCount val="6"/>
                <c:pt idx="0">
                  <c:v>-5</c:v>
                </c:pt>
                <c:pt idx="1">
                  <c:v>25</c:v>
                </c:pt>
                <c:pt idx="2">
                  <c:v>-26</c:v>
                </c:pt>
                <c:pt idx="3">
                  <c:v>132</c:v>
                </c:pt>
                <c:pt idx="4">
                  <c:v>26</c:v>
                </c:pt>
                <c:pt idx="5">
                  <c:v>152</c:v>
                </c:pt>
              </c:numCache>
            </c:numRef>
          </c:val>
        </c:ser>
        <c:axId val="83631104"/>
        <c:axId val="83649280"/>
      </c:barChart>
      <c:catAx>
        <c:axId val="83631104"/>
        <c:scaling>
          <c:orientation val="minMax"/>
        </c:scaling>
        <c:axPos val="b"/>
        <c:tickLblPos val="nextTo"/>
        <c:crossAx val="83649280"/>
        <c:crosses val="autoZero"/>
        <c:auto val="1"/>
        <c:lblAlgn val="ctr"/>
        <c:lblOffset val="100"/>
      </c:catAx>
      <c:valAx>
        <c:axId val="83649280"/>
        <c:scaling>
          <c:orientation val="minMax"/>
        </c:scaling>
        <c:axPos val="l"/>
        <c:majorGridlines/>
        <c:numFmt formatCode="General" sourceLinked="1"/>
        <c:tickLblPos val="nextTo"/>
        <c:crossAx val="8363110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Gender</a:t>
            </a:r>
            <a:r>
              <a:rPr lang="en-US" sz="1200" baseline="0"/>
              <a:t> by Campus</a:t>
            </a:r>
            <a:endParaRPr lang="en-US" sz="1200"/>
          </a:p>
        </c:rich>
      </c:tx>
    </c:title>
    <c:plotArea>
      <c:layout/>
      <c:barChart>
        <c:barDir val="col"/>
        <c:grouping val="percentStacked"/>
        <c:ser>
          <c:idx val="0"/>
          <c:order val="0"/>
          <c:tx>
            <c:strRef>
              <c:f>gender!$A$3</c:f>
              <c:strCache>
                <c:ptCount val="1"/>
                <c:pt idx="0">
                  <c:v>F</c:v>
                </c:pt>
              </c:strCache>
            </c:strRef>
          </c:tx>
          <c:cat>
            <c:strRef>
              <c:f>gender!$B$2:$G$2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gender!$B$3:$G$3</c:f>
              <c:numCache>
                <c:formatCode>General</c:formatCode>
                <c:ptCount val="6"/>
                <c:pt idx="0">
                  <c:v>233</c:v>
                </c:pt>
                <c:pt idx="1">
                  <c:v>116</c:v>
                </c:pt>
                <c:pt idx="2">
                  <c:v>548</c:v>
                </c:pt>
                <c:pt idx="3">
                  <c:v>326</c:v>
                </c:pt>
                <c:pt idx="4">
                  <c:v>117</c:v>
                </c:pt>
                <c:pt idx="5">
                  <c:v>1340</c:v>
                </c:pt>
              </c:numCache>
            </c:numRef>
          </c:val>
        </c:ser>
        <c:ser>
          <c:idx val="1"/>
          <c:order val="1"/>
          <c:tx>
            <c:strRef>
              <c:f>gender!$A$4</c:f>
              <c:strCache>
                <c:ptCount val="1"/>
                <c:pt idx="0">
                  <c:v>M</c:v>
                </c:pt>
              </c:strCache>
            </c:strRef>
          </c:tx>
          <c:cat>
            <c:strRef>
              <c:f>gender!$B$2:$G$2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gender!$B$4:$G$4</c:f>
              <c:numCache>
                <c:formatCode>General</c:formatCode>
                <c:ptCount val="6"/>
                <c:pt idx="0">
                  <c:v>195</c:v>
                </c:pt>
                <c:pt idx="1">
                  <c:v>128</c:v>
                </c:pt>
                <c:pt idx="2">
                  <c:v>410</c:v>
                </c:pt>
                <c:pt idx="3">
                  <c:v>367</c:v>
                </c:pt>
                <c:pt idx="4">
                  <c:v>104</c:v>
                </c:pt>
                <c:pt idx="5">
                  <c:v>1204</c:v>
                </c:pt>
              </c:numCache>
            </c:numRef>
          </c:val>
        </c:ser>
        <c:gapWidth val="95"/>
        <c:overlap val="100"/>
        <c:axId val="84155776"/>
        <c:axId val="84198528"/>
      </c:barChart>
      <c:catAx>
        <c:axId val="84155776"/>
        <c:scaling>
          <c:orientation val="minMax"/>
        </c:scaling>
        <c:axPos val="b"/>
        <c:majorTickMark val="none"/>
        <c:tickLblPos val="nextTo"/>
        <c:crossAx val="84198528"/>
        <c:crosses val="autoZero"/>
        <c:auto val="1"/>
        <c:lblAlgn val="ctr"/>
        <c:lblOffset val="100"/>
      </c:catAx>
      <c:valAx>
        <c:axId val="84198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</c:title>
        <c:numFmt formatCode="0%" sourceLinked="1"/>
        <c:majorTickMark val="none"/>
        <c:tickLblPos val="nextTo"/>
        <c:crossAx val="84155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Spring</a:t>
            </a:r>
            <a:r>
              <a:rPr lang="en-US" baseline="0"/>
              <a:t> 2012: College Wide Gender</a:t>
            </a:r>
            <a:endParaRPr lang="en-US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gender!$B$25</c:f>
              <c:strCache>
                <c:ptCount val="1"/>
                <c:pt idx="0">
                  <c:v>Total</c:v>
                </c:pt>
              </c:strCache>
            </c:strRef>
          </c:tx>
          <c:dLbls>
            <c:showVal val="1"/>
            <c:showPercent val="1"/>
            <c:showLeaderLines val="1"/>
          </c:dLbls>
          <c:cat>
            <c:strRef>
              <c:f>gender!$A$26:$A$27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gender!$B$26:$B$27</c:f>
              <c:numCache>
                <c:formatCode>General</c:formatCode>
                <c:ptCount val="2"/>
                <c:pt idx="0">
                  <c:v>1340</c:v>
                </c:pt>
                <c:pt idx="1">
                  <c:v>1204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</a:t>
            </a:r>
            <a:r>
              <a:rPr lang="en-US" sz="1200" baseline="0"/>
              <a:t> 2012: Enrollment by Age Groups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Age!$B$2</c:f>
              <c:strCache>
                <c:ptCount val="1"/>
                <c:pt idx="0">
                  <c:v>Students</c:v>
                </c:pt>
              </c:strCache>
            </c:strRef>
          </c:tx>
          <c:cat>
            <c:strRef>
              <c:f>Age!$A$3:$A$10</c:f>
              <c:strCache>
                <c:ptCount val="8"/>
                <c:pt idx="0">
                  <c:v>Less than 18</c:v>
                </c:pt>
                <c:pt idx="1">
                  <c:v>18 to 20</c:v>
                </c:pt>
                <c:pt idx="2">
                  <c:v>21 to 22</c:v>
                </c:pt>
                <c:pt idx="3">
                  <c:v>23 to 24</c:v>
                </c:pt>
                <c:pt idx="4">
                  <c:v>25 to 29</c:v>
                </c:pt>
                <c:pt idx="5">
                  <c:v>30 to 39</c:v>
                </c:pt>
                <c:pt idx="6">
                  <c:v>40 to 49</c:v>
                </c:pt>
                <c:pt idx="7">
                  <c:v>50+</c:v>
                </c:pt>
              </c:strCache>
            </c:strRef>
          </c:cat>
          <c:val>
            <c:numRef>
              <c:f>Age!$B$3:$B$10</c:f>
              <c:numCache>
                <c:formatCode>General</c:formatCode>
                <c:ptCount val="8"/>
                <c:pt idx="0">
                  <c:v>6</c:v>
                </c:pt>
                <c:pt idx="1">
                  <c:v>922</c:v>
                </c:pt>
                <c:pt idx="2">
                  <c:v>711</c:v>
                </c:pt>
                <c:pt idx="3">
                  <c:v>362</c:v>
                </c:pt>
                <c:pt idx="4">
                  <c:v>292</c:v>
                </c:pt>
                <c:pt idx="5">
                  <c:v>162</c:v>
                </c:pt>
                <c:pt idx="6">
                  <c:v>65</c:v>
                </c:pt>
                <c:pt idx="7">
                  <c:v>24</c:v>
                </c:pt>
              </c:numCache>
            </c:numRef>
          </c:val>
        </c:ser>
        <c:axId val="84247296"/>
        <c:axId val="84248832"/>
      </c:barChart>
      <c:catAx>
        <c:axId val="84247296"/>
        <c:scaling>
          <c:orientation val="minMax"/>
        </c:scaling>
        <c:axPos val="b"/>
        <c:majorTickMark val="none"/>
        <c:tickLblPos val="nextTo"/>
        <c:crossAx val="84248832"/>
        <c:crosses val="autoZero"/>
        <c:auto val="1"/>
        <c:lblAlgn val="ctr"/>
        <c:lblOffset val="100"/>
      </c:catAx>
      <c:valAx>
        <c:axId val="84248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</c:title>
        <c:numFmt formatCode="General" sourceLinked="1"/>
        <c:majorTickMark val="none"/>
        <c:tickLblPos val="nextTo"/>
        <c:crossAx val="84247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College</a:t>
            </a:r>
            <a:r>
              <a:rPr lang="en-US" sz="1200" baseline="0"/>
              <a:t> wide </a:t>
            </a:r>
            <a:r>
              <a:rPr lang="en-US" sz="1200"/>
              <a:t>Enrollment</a:t>
            </a:r>
            <a:r>
              <a:rPr lang="en-US" sz="1200" baseline="0"/>
              <a:t> by State of Origin</a:t>
            </a:r>
            <a:endParaRPr lang="en-US" sz="12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'State of origin'!$B$15</c:f>
              <c:strCache>
                <c:ptCount val="1"/>
                <c:pt idx="0">
                  <c:v>Total</c:v>
                </c:pt>
              </c:strCache>
            </c:strRef>
          </c:tx>
          <c:dLbls>
            <c:showVal val="1"/>
            <c:showPercent val="1"/>
            <c:showLeaderLines val="1"/>
          </c:dLbls>
          <c:cat>
            <c:strRef>
              <c:f>'State of origin'!$A$16:$A$20</c:f>
              <c:strCache>
                <c:ptCount val="5"/>
                <c:pt idx="0">
                  <c:v>Chuukese</c:v>
                </c:pt>
                <c:pt idx="1">
                  <c:v>Kosraen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'State of origin'!$B$16:$B$20</c:f>
              <c:numCache>
                <c:formatCode>General</c:formatCode>
                <c:ptCount val="5"/>
                <c:pt idx="0">
                  <c:v>510</c:v>
                </c:pt>
                <c:pt idx="1">
                  <c:v>312</c:v>
                </c:pt>
                <c:pt idx="2">
                  <c:v>1394</c:v>
                </c:pt>
                <c:pt idx="3">
                  <c:v>322</c:v>
                </c:pt>
                <c:pt idx="4">
                  <c:v>6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</a:t>
            </a:r>
            <a:r>
              <a:rPr lang="en-US" sz="1200" baseline="0"/>
              <a:t> 2012: National Campus Enrollment by State of Origin</a:t>
            </a:r>
          </a:p>
          <a:p>
            <a:pPr>
              <a:defRPr/>
            </a:pPr>
            <a:endParaRPr lang="en-US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'State of origin'!$B$40</c:f>
              <c:strCache>
                <c:ptCount val="1"/>
                <c:pt idx="0">
                  <c:v>National</c:v>
                </c:pt>
              </c:strCache>
            </c:strRef>
          </c:tx>
          <c:dLbls>
            <c:showVal val="1"/>
            <c:showPercent val="1"/>
            <c:showLeaderLines val="1"/>
          </c:dLbls>
          <c:cat>
            <c:strRef>
              <c:f>'State of origin'!$A$41:$A$45</c:f>
              <c:strCache>
                <c:ptCount val="5"/>
                <c:pt idx="0">
                  <c:v>Chuukese</c:v>
                </c:pt>
                <c:pt idx="1">
                  <c:v>Kosraen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'State of origin'!$B$41:$B$45</c:f>
              <c:numCache>
                <c:formatCode>General</c:formatCode>
                <c:ptCount val="5"/>
                <c:pt idx="0">
                  <c:v>73</c:v>
                </c:pt>
                <c:pt idx="1">
                  <c:v>65</c:v>
                </c:pt>
                <c:pt idx="2">
                  <c:v>726</c:v>
                </c:pt>
                <c:pt idx="3">
                  <c:v>90</c:v>
                </c:pt>
                <c:pt idx="4">
                  <c:v>4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College Enrollment by State of Origion vs. FSM</a:t>
            </a:r>
            <a:r>
              <a:rPr lang="en-US" sz="1200" baseline="0"/>
              <a:t> Census 2010 Data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'State of origin'!$F$72</c:f>
              <c:strCache>
                <c:ptCount val="1"/>
                <c:pt idx="0">
                  <c:v>Difference</c:v>
                </c:pt>
              </c:strCache>
            </c:strRef>
          </c:tx>
          <c:dLbls>
            <c:showVal val="1"/>
          </c:dLbls>
          <c:cat>
            <c:strRef>
              <c:f>'State of origin'!$E$73:$E$76</c:f>
              <c:strCache>
                <c:ptCount val="4"/>
                <c:pt idx="0">
                  <c:v>Chuukese</c:v>
                </c:pt>
                <c:pt idx="1">
                  <c:v>Kosraen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'State of origin'!$F$73:$F$76</c:f>
              <c:numCache>
                <c:formatCode>0.0%</c:formatCode>
                <c:ptCount val="4"/>
                <c:pt idx="0">
                  <c:v>-0.27359869477734433</c:v>
                </c:pt>
                <c:pt idx="1">
                  <c:v>5.8173158950644524E-2</c:v>
                </c:pt>
                <c:pt idx="2">
                  <c:v>0.19734598107912521</c:v>
                </c:pt>
                <c:pt idx="3">
                  <c:v>1.5721064181536848E-2</c:v>
                </c:pt>
              </c:numCache>
            </c:numRef>
          </c:val>
        </c:ser>
        <c:axId val="84284160"/>
        <c:axId val="84285696"/>
      </c:barChart>
      <c:catAx>
        <c:axId val="84284160"/>
        <c:scaling>
          <c:orientation val="minMax"/>
        </c:scaling>
        <c:axPos val="b"/>
        <c:tickLblPos val="nextTo"/>
        <c:crossAx val="84285696"/>
        <c:crosses val="autoZero"/>
        <c:auto val="1"/>
        <c:lblAlgn val="ctr"/>
        <c:lblOffset val="100"/>
      </c:catAx>
      <c:valAx>
        <c:axId val="84285696"/>
        <c:scaling>
          <c:orientation val="minMax"/>
        </c:scaling>
        <c:axPos val="l"/>
        <c:majorGridlines/>
        <c:numFmt formatCode="0.0%" sourceLinked="1"/>
        <c:tickLblPos val="nextTo"/>
        <c:crossAx val="8428416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Enrollment by</a:t>
            </a:r>
            <a:r>
              <a:rPr lang="en-US" sz="1200" baseline="0"/>
              <a:t> Campus &amp; Student Type</a:t>
            </a:r>
            <a:endParaRPr lang="en-US" sz="1200"/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ernollment!$A$3</c:f>
              <c:strCache>
                <c:ptCount val="1"/>
                <c:pt idx="0">
                  <c:v>Continuing</c:v>
                </c:pt>
              </c:strCache>
            </c:strRef>
          </c:tx>
          <c:cat>
            <c:strRef>
              <c:f>ernollment!$B$2:$F$2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ernollment!$B$3:$F$3</c:f>
              <c:numCache>
                <c:formatCode>General</c:formatCode>
                <c:ptCount val="5"/>
                <c:pt idx="0">
                  <c:v>370</c:v>
                </c:pt>
                <c:pt idx="1">
                  <c:v>186</c:v>
                </c:pt>
                <c:pt idx="2">
                  <c:v>917</c:v>
                </c:pt>
                <c:pt idx="3">
                  <c:v>641</c:v>
                </c:pt>
                <c:pt idx="4">
                  <c:v>191</c:v>
                </c:pt>
              </c:numCache>
            </c:numRef>
          </c:val>
        </c:ser>
        <c:ser>
          <c:idx val="1"/>
          <c:order val="1"/>
          <c:tx>
            <c:strRef>
              <c:f>ernollment!$A$4</c:f>
              <c:strCache>
                <c:ptCount val="1"/>
                <c:pt idx="0">
                  <c:v>New</c:v>
                </c:pt>
              </c:strCache>
            </c:strRef>
          </c:tx>
          <c:cat>
            <c:strRef>
              <c:f>ernollment!$B$2:$F$2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ernollment!$B$4:$F$4</c:f>
              <c:numCache>
                <c:formatCode>General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5</c:v>
                </c:pt>
                <c:pt idx="3">
                  <c:v>34</c:v>
                </c:pt>
                <c:pt idx="4">
                  <c:v>20</c:v>
                </c:pt>
              </c:numCache>
            </c:numRef>
          </c:val>
        </c:ser>
        <c:ser>
          <c:idx val="2"/>
          <c:order val="2"/>
          <c:tx>
            <c:strRef>
              <c:f>ernollment!$A$5</c:f>
              <c:strCache>
                <c:ptCount val="1"/>
                <c:pt idx="0">
                  <c:v>Returning</c:v>
                </c:pt>
              </c:strCache>
            </c:strRef>
          </c:tx>
          <c:cat>
            <c:strRef>
              <c:f>ernollment!$B$2:$F$2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ernollment!$B$5:$F$5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36</c:v>
                </c:pt>
                <c:pt idx="3">
                  <c:v>18</c:v>
                </c:pt>
                <c:pt idx="4">
                  <c:v>10</c:v>
                </c:pt>
              </c:numCache>
            </c:numRef>
          </c:val>
        </c:ser>
        <c:gapWidth val="95"/>
        <c:overlap val="100"/>
        <c:axId val="84344192"/>
        <c:axId val="84415616"/>
      </c:barChart>
      <c:catAx>
        <c:axId val="84344192"/>
        <c:scaling>
          <c:orientation val="minMax"/>
        </c:scaling>
        <c:axPos val="b"/>
        <c:majorTickMark val="none"/>
        <c:tickLblPos val="nextTo"/>
        <c:crossAx val="84415616"/>
        <c:crosses val="autoZero"/>
        <c:auto val="1"/>
        <c:lblAlgn val="ctr"/>
        <c:lblOffset val="100"/>
      </c:catAx>
      <c:valAx>
        <c:axId val="84415616"/>
        <c:scaling>
          <c:orientation val="minMax"/>
        </c:scaling>
        <c:axPos val="l"/>
        <c:majorGridlines/>
        <c:title/>
        <c:numFmt formatCode="General" sourceLinked="1"/>
        <c:majorTickMark val="none"/>
        <c:tickLblPos val="nextTo"/>
        <c:crossAx val="84344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Average</a:t>
            </a:r>
            <a:r>
              <a:rPr lang="en-US" sz="1200" baseline="0"/>
              <a:t> Credits by Student Type &amp; Campus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'credits&amp;FTE'!$A$50</c:f>
              <c:strCache>
                <c:ptCount val="1"/>
                <c:pt idx="0">
                  <c:v>Continuing</c:v>
                </c:pt>
              </c:strCache>
            </c:strRef>
          </c:tx>
          <c:cat>
            <c:strRef>
              <c:f>'credits&amp;FTE'!$B$49:$G$49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'credits&amp;FTE'!$B$50:$G$50</c:f>
              <c:numCache>
                <c:formatCode>0.0</c:formatCode>
                <c:ptCount val="6"/>
                <c:pt idx="0">
                  <c:v>11.951351351351351</c:v>
                </c:pt>
                <c:pt idx="1">
                  <c:v>9.4462365591397841</c:v>
                </c:pt>
                <c:pt idx="2">
                  <c:v>12.676117775354417</c:v>
                </c:pt>
                <c:pt idx="3">
                  <c:v>11.336973478939157</c:v>
                </c:pt>
                <c:pt idx="4">
                  <c:v>10.93717277486911</c:v>
                </c:pt>
                <c:pt idx="5">
                  <c:v>11.782646420824294</c:v>
                </c:pt>
              </c:numCache>
            </c:numRef>
          </c:val>
        </c:ser>
        <c:ser>
          <c:idx val="1"/>
          <c:order val="1"/>
          <c:tx>
            <c:strRef>
              <c:f>'credits&amp;FTE'!$A$51</c:f>
              <c:strCache>
                <c:ptCount val="1"/>
                <c:pt idx="0">
                  <c:v>New</c:v>
                </c:pt>
              </c:strCache>
            </c:strRef>
          </c:tx>
          <c:cat>
            <c:strRef>
              <c:f>'credits&amp;FTE'!$B$49:$G$49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'credits&amp;FTE'!$B$51:$G$51</c:f>
              <c:numCache>
                <c:formatCode>0.0</c:formatCode>
                <c:ptCount val="6"/>
                <c:pt idx="0">
                  <c:v>13.151515151515152</c:v>
                </c:pt>
                <c:pt idx="1">
                  <c:v>11.666666666666666</c:v>
                </c:pt>
                <c:pt idx="2">
                  <c:v>12.8</c:v>
                </c:pt>
                <c:pt idx="3">
                  <c:v>12.205882352941176</c:v>
                </c:pt>
                <c:pt idx="4">
                  <c:v>12.5</c:v>
                </c:pt>
                <c:pt idx="5">
                  <c:v>12.384</c:v>
                </c:pt>
              </c:numCache>
            </c:numRef>
          </c:val>
        </c:ser>
        <c:ser>
          <c:idx val="2"/>
          <c:order val="2"/>
          <c:tx>
            <c:strRef>
              <c:f>'credits&amp;FTE'!$A$52</c:f>
              <c:strCache>
                <c:ptCount val="1"/>
                <c:pt idx="0">
                  <c:v>Returning</c:v>
                </c:pt>
              </c:strCache>
            </c:strRef>
          </c:tx>
          <c:cat>
            <c:strRef>
              <c:f>'credits&amp;FTE'!$B$49:$G$49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'credits&amp;FTE'!$B$52:$G$52</c:f>
              <c:numCache>
                <c:formatCode>0.0</c:formatCode>
                <c:ptCount val="6"/>
                <c:pt idx="0">
                  <c:v>9.64</c:v>
                </c:pt>
                <c:pt idx="1">
                  <c:v>8.32</c:v>
                </c:pt>
                <c:pt idx="2">
                  <c:v>10.611111111111111</c:v>
                </c:pt>
                <c:pt idx="3">
                  <c:v>8.7777777777777786</c:v>
                </c:pt>
                <c:pt idx="4">
                  <c:v>8</c:v>
                </c:pt>
                <c:pt idx="5">
                  <c:v>9.3771929824561404</c:v>
                </c:pt>
              </c:numCache>
            </c:numRef>
          </c:val>
        </c:ser>
        <c:ser>
          <c:idx val="3"/>
          <c:order val="3"/>
          <c:tx>
            <c:strRef>
              <c:f>'credits&amp;FTE'!$A$53</c:f>
              <c:strCache>
                <c:ptCount val="1"/>
                <c:pt idx="0">
                  <c:v>Avg</c:v>
                </c:pt>
              </c:strCache>
            </c:strRef>
          </c:tx>
          <c:cat>
            <c:strRef>
              <c:f>'credits&amp;FTE'!$B$49:$G$49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'credits&amp;FTE'!$B$53:$G$53</c:f>
              <c:numCache>
                <c:formatCode>0.0</c:formatCode>
                <c:ptCount val="6"/>
                <c:pt idx="0">
                  <c:v>11.908878504672897</c:v>
                </c:pt>
                <c:pt idx="1">
                  <c:v>9.6311475409836067</c:v>
                </c:pt>
                <c:pt idx="2">
                  <c:v>12.599164926931106</c:v>
                </c:pt>
                <c:pt idx="3">
                  <c:v>11.313131313131313</c:v>
                </c:pt>
                <c:pt idx="4">
                  <c:v>10.945701357466064</c:v>
                </c:pt>
                <c:pt idx="5">
                  <c:v>11.70440251572327</c:v>
                </c:pt>
              </c:numCache>
            </c:numRef>
          </c:val>
        </c:ser>
        <c:axId val="84522112"/>
        <c:axId val="84523648"/>
      </c:barChart>
      <c:catAx>
        <c:axId val="84522112"/>
        <c:scaling>
          <c:orientation val="minMax"/>
        </c:scaling>
        <c:axPos val="b"/>
        <c:tickLblPos val="nextTo"/>
        <c:crossAx val="84523648"/>
        <c:crosses val="autoZero"/>
        <c:auto val="1"/>
        <c:lblAlgn val="ctr"/>
        <c:lblOffset val="100"/>
      </c:catAx>
      <c:valAx>
        <c:axId val="84523648"/>
        <c:scaling>
          <c:orientation val="minMax"/>
        </c:scaling>
        <c:axPos val="l"/>
        <c:majorGridlines/>
        <c:numFmt formatCode="0.0" sourceLinked="1"/>
        <c:tickLblPos val="nextTo"/>
        <c:crossAx val="845221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Spring 2012:</a:t>
            </a:r>
            <a:r>
              <a:rPr lang="en-US" baseline="0"/>
              <a:t> Headcount vs. FTE</a:t>
            </a:r>
          </a:p>
          <a:p>
            <a:pPr>
              <a:defRPr/>
            </a:pP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'credits&amp;FTE'!$A$30</c:f>
              <c:strCache>
                <c:ptCount val="1"/>
                <c:pt idx="0">
                  <c:v>Headcount</c:v>
                </c:pt>
              </c:strCache>
            </c:strRef>
          </c:tx>
          <c:cat>
            <c:strRef>
              <c:f>'credits&amp;FTE'!$B$29:$F$29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'credits&amp;FTE'!$B$30:$F$30</c:f>
              <c:numCache>
                <c:formatCode>General</c:formatCode>
                <c:ptCount val="5"/>
                <c:pt idx="0">
                  <c:v>428</c:v>
                </c:pt>
                <c:pt idx="1">
                  <c:v>244</c:v>
                </c:pt>
                <c:pt idx="2">
                  <c:v>958</c:v>
                </c:pt>
                <c:pt idx="3">
                  <c:v>693</c:v>
                </c:pt>
                <c:pt idx="4">
                  <c:v>221</c:v>
                </c:pt>
              </c:numCache>
            </c:numRef>
          </c:val>
        </c:ser>
        <c:ser>
          <c:idx val="1"/>
          <c:order val="1"/>
          <c:tx>
            <c:strRef>
              <c:f>'credits&amp;FTE'!$A$31</c:f>
              <c:strCache>
                <c:ptCount val="1"/>
                <c:pt idx="0">
                  <c:v>FTE</c:v>
                </c:pt>
              </c:strCache>
            </c:strRef>
          </c:tx>
          <c:cat>
            <c:strRef>
              <c:f>'credits&amp;FTE'!$B$29:$F$29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'credits&amp;FTE'!$B$31:$F$31</c:f>
              <c:numCache>
                <c:formatCode>0.0</c:formatCode>
                <c:ptCount val="5"/>
                <c:pt idx="0">
                  <c:v>424.75</c:v>
                </c:pt>
                <c:pt idx="1">
                  <c:v>195.83333333333334</c:v>
                </c:pt>
                <c:pt idx="2">
                  <c:v>1005.8333333333334</c:v>
                </c:pt>
                <c:pt idx="3">
                  <c:v>653.33333333333337</c:v>
                </c:pt>
                <c:pt idx="4">
                  <c:v>201.58333333333334</c:v>
                </c:pt>
              </c:numCache>
            </c:numRef>
          </c:val>
        </c:ser>
        <c:axId val="84544512"/>
        <c:axId val="84550400"/>
      </c:barChart>
      <c:catAx>
        <c:axId val="84544512"/>
        <c:scaling>
          <c:orientation val="minMax"/>
        </c:scaling>
        <c:axPos val="b"/>
        <c:majorTickMark val="none"/>
        <c:tickLblPos val="nextTo"/>
        <c:crossAx val="84550400"/>
        <c:crosses val="autoZero"/>
        <c:auto val="1"/>
        <c:lblAlgn val="ctr"/>
        <c:lblOffset val="100"/>
      </c:catAx>
      <c:valAx>
        <c:axId val="845504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</c:title>
        <c:numFmt formatCode="General" sourceLinked="1"/>
        <c:majorTickMark val="none"/>
        <c:tickLblPos val="nextTo"/>
        <c:crossAx val="845445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</a:t>
            </a:r>
            <a:r>
              <a:rPr lang="en-US" sz="1200" baseline="0"/>
              <a:t> 2012: Percent Full Time by Campus</a:t>
            </a:r>
            <a:endParaRPr lang="en-US" sz="1200"/>
          </a:p>
        </c:rich>
      </c:tx>
      <c:layout>
        <c:manualLayout>
          <c:xMode val="edge"/>
          <c:yMode val="edge"/>
          <c:x val="0.18080555555555555"/>
          <c:y val="3.2407407407407419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FullTime!$A$30</c:f>
              <c:strCache>
                <c:ptCount val="1"/>
                <c:pt idx="0">
                  <c:v>% full time</c:v>
                </c:pt>
              </c:strCache>
            </c:strRef>
          </c:tx>
          <c:dLbls>
            <c:showVal val="1"/>
          </c:dLbls>
          <c:cat>
            <c:strRef>
              <c:f>FullTime!$B$29:$G$29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FullTime!$B$30:$G$30</c:f>
              <c:numCache>
                <c:formatCode>0.0%</c:formatCode>
                <c:ptCount val="6"/>
                <c:pt idx="0">
                  <c:v>0.81621621621621621</c:v>
                </c:pt>
                <c:pt idx="1">
                  <c:v>0.46774193548387094</c:v>
                </c:pt>
                <c:pt idx="2">
                  <c:v>0.86913849509269359</c:v>
                </c:pt>
                <c:pt idx="3">
                  <c:v>0.65054602184087362</c:v>
                </c:pt>
                <c:pt idx="4">
                  <c:v>0.75392670157068065</c:v>
                </c:pt>
                <c:pt idx="5">
                  <c:v>0.75791757049891539</c:v>
                </c:pt>
              </c:numCache>
            </c:numRef>
          </c:val>
        </c:ser>
        <c:axId val="84580992"/>
        <c:axId val="84607360"/>
      </c:barChart>
      <c:catAx>
        <c:axId val="84580992"/>
        <c:scaling>
          <c:orientation val="minMax"/>
        </c:scaling>
        <c:axPos val="b"/>
        <c:tickLblPos val="nextTo"/>
        <c:crossAx val="84607360"/>
        <c:crosses val="autoZero"/>
        <c:auto val="1"/>
        <c:lblAlgn val="ctr"/>
        <c:lblOffset val="100"/>
      </c:catAx>
      <c:valAx>
        <c:axId val="84607360"/>
        <c:scaling>
          <c:orientation val="minMax"/>
        </c:scaling>
        <c:axPos val="l"/>
        <c:majorGridlines/>
        <c:numFmt formatCode="0.0%" sourceLinked="1"/>
        <c:tickLblPos val="nextTo"/>
        <c:crossAx val="8458099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Changes in Total Credits Spring 2012</a:t>
            </a:r>
            <a:r>
              <a:rPr lang="en-US" sz="1200" baseline="0"/>
              <a:t> vs Spring 2011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Sheet1!$A$67</c:f>
              <c:strCache>
                <c:ptCount val="1"/>
                <c:pt idx="0">
                  <c:v>Difference</c:v>
                </c:pt>
              </c:strCache>
            </c:strRef>
          </c:tx>
          <c:dLbls>
            <c:showVal val="1"/>
          </c:dLbls>
          <c:cat>
            <c:strRef>
              <c:f>Sheet1!$B$66:$G$66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Sheet1!$B$67:$G$67</c:f>
              <c:numCache>
                <c:formatCode>0.0</c:formatCode>
                <c:ptCount val="6"/>
                <c:pt idx="0">
                  <c:v>-184</c:v>
                </c:pt>
                <c:pt idx="1">
                  <c:v>127</c:v>
                </c:pt>
                <c:pt idx="2">
                  <c:v>-238.5</c:v>
                </c:pt>
                <c:pt idx="3">
                  <c:v>1157.5</c:v>
                </c:pt>
                <c:pt idx="4">
                  <c:v>172</c:v>
                </c:pt>
                <c:pt idx="5">
                  <c:v>1034</c:v>
                </c:pt>
              </c:numCache>
            </c:numRef>
          </c:val>
        </c:ser>
        <c:axId val="83677568"/>
        <c:axId val="83679104"/>
      </c:barChart>
      <c:catAx>
        <c:axId val="83677568"/>
        <c:scaling>
          <c:orientation val="minMax"/>
        </c:scaling>
        <c:axPos val="b"/>
        <c:tickLblPos val="nextTo"/>
        <c:crossAx val="83679104"/>
        <c:crosses val="autoZero"/>
        <c:auto val="1"/>
        <c:lblAlgn val="ctr"/>
        <c:lblOffset val="100"/>
      </c:catAx>
      <c:valAx>
        <c:axId val="83679104"/>
        <c:scaling>
          <c:orientation val="minMax"/>
        </c:scaling>
        <c:axPos val="l"/>
        <c:majorGridlines/>
        <c:numFmt formatCode="0.0" sourceLinked="1"/>
        <c:tickLblPos val="nextTo"/>
        <c:crossAx val="8367756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Enrollment by Degree Type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enrollmentdegreeType!$B$12</c:f>
              <c:strCache>
                <c:ptCount val="1"/>
                <c:pt idx="0">
                  <c:v>Total</c:v>
                </c:pt>
              </c:strCache>
            </c:strRef>
          </c:tx>
          <c:dLbls>
            <c:showVal val="1"/>
            <c:showPercent val="1"/>
            <c:showLeaderLines val="1"/>
          </c:dLbls>
          <c:cat>
            <c:strRef>
              <c:f>enrollmentdegreeType!$A$13:$A$19</c:f>
              <c:strCache>
                <c:ptCount val="7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  <c:pt idx="6">
                  <c:v>UC &amp; UD</c:v>
                </c:pt>
              </c:strCache>
            </c:strRef>
          </c:cat>
          <c:val>
            <c:numRef>
              <c:f>enrollmentdegreeType!$B$13:$B$19</c:f>
              <c:numCache>
                <c:formatCode>General</c:formatCode>
                <c:ptCount val="7"/>
                <c:pt idx="0">
                  <c:v>991</c:v>
                </c:pt>
                <c:pt idx="1">
                  <c:v>164</c:v>
                </c:pt>
                <c:pt idx="2">
                  <c:v>658</c:v>
                </c:pt>
                <c:pt idx="3">
                  <c:v>33</c:v>
                </c:pt>
                <c:pt idx="4">
                  <c:v>625</c:v>
                </c:pt>
                <c:pt idx="5">
                  <c:v>70</c:v>
                </c:pt>
                <c:pt idx="6">
                  <c:v>3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Gender</a:t>
            </a:r>
            <a:r>
              <a:rPr lang="en-US" sz="1200" baseline="0"/>
              <a:t> by Campus</a:t>
            </a:r>
            <a:endParaRPr lang="en-US" sz="1200"/>
          </a:p>
        </c:rich>
      </c:tx>
    </c:title>
    <c:plotArea>
      <c:layout/>
      <c:barChart>
        <c:barDir val="col"/>
        <c:grouping val="percentStacked"/>
        <c:ser>
          <c:idx val="0"/>
          <c:order val="0"/>
          <c:tx>
            <c:strRef>
              <c:f>gender!$A$3</c:f>
              <c:strCache>
                <c:ptCount val="1"/>
                <c:pt idx="0">
                  <c:v>F</c:v>
                </c:pt>
              </c:strCache>
            </c:strRef>
          </c:tx>
          <c:cat>
            <c:strRef>
              <c:f>gender!$B$2:$G$2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gender!$B$3:$G$3</c:f>
              <c:numCache>
                <c:formatCode>General</c:formatCode>
                <c:ptCount val="6"/>
                <c:pt idx="0">
                  <c:v>233</c:v>
                </c:pt>
                <c:pt idx="1">
                  <c:v>116</c:v>
                </c:pt>
                <c:pt idx="2">
                  <c:v>548</c:v>
                </c:pt>
                <c:pt idx="3">
                  <c:v>326</c:v>
                </c:pt>
                <c:pt idx="4">
                  <c:v>117</c:v>
                </c:pt>
                <c:pt idx="5">
                  <c:v>1340</c:v>
                </c:pt>
              </c:numCache>
            </c:numRef>
          </c:val>
        </c:ser>
        <c:ser>
          <c:idx val="1"/>
          <c:order val="1"/>
          <c:tx>
            <c:strRef>
              <c:f>gender!$A$4</c:f>
              <c:strCache>
                <c:ptCount val="1"/>
                <c:pt idx="0">
                  <c:v>M</c:v>
                </c:pt>
              </c:strCache>
            </c:strRef>
          </c:tx>
          <c:cat>
            <c:strRef>
              <c:f>gender!$B$2:$G$2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gender!$B$4:$G$4</c:f>
              <c:numCache>
                <c:formatCode>General</c:formatCode>
                <c:ptCount val="6"/>
                <c:pt idx="0">
                  <c:v>195</c:v>
                </c:pt>
                <c:pt idx="1">
                  <c:v>128</c:v>
                </c:pt>
                <c:pt idx="2">
                  <c:v>410</c:v>
                </c:pt>
                <c:pt idx="3">
                  <c:v>367</c:v>
                </c:pt>
                <c:pt idx="4">
                  <c:v>104</c:v>
                </c:pt>
                <c:pt idx="5">
                  <c:v>1204</c:v>
                </c:pt>
              </c:numCache>
            </c:numRef>
          </c:val>
        </c:ser>
        <c:gapWidth val="95"/>
        <c:overlap val="100"/>
        <c:axId val="84843904"/>
        <c:axId val="84857984"/>
      </c:barChart>
      <c:catAx>
        <c:axId val="84843904"/>
        <c:scaling>
          <c:orientation val="minMax"/>
        </c:scaling>
        <c:axPos val="b"/>
        <c:majorTickMark val="none"/>
        <c:tickLblPos val="nextTo"/>
        <c:crossAx val="84857984"/>
        <c:crosses val="autoZero"/>
        <c:auto val="1"/>
        <c:lblAlgn val="ctr"/>
        <c:lblOffset val="100"/>
      </c:catAx>
      <c:valAx>
        <c:axId val="84857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</c:title>
        <c:numFmt formatCode="0%" sourceLinked="1"/>
        <c:majorTickMark val="none"/>
        <c:tickLblPos val="nextTo"/>
        <c:crossAx val="84843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Spring</a:t>
            </a:r>
            <a:r>
              <a:rPr lang="en-US" baseline="0"/>
              <a:t> 2012: College Wide Gender</a:t>
            </a:r>
            <a:endParaRPr lang="en-US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gender!$B$25</c:f>
              <c:strCache>
                <c:ptCount val="1"/>
                <c:pt idx="0">
                  <c:v>Total</c:v>
                </c:pt>
              </c:strCache>
            </c:strRef>
          </c:tx>
          <c:dLbls>
            <c:showVal val="1"/>
            <c:showPercent val="1"/>
            <c:showLeaderLines val="1"/>
          </c:dLbls>
          <c:cat>
            <c:strRef>
              <c:f>gender!$A$26:$A$27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gender!$B$26:$B$27</c:f>
              <c:numCache>
                <c:formatCode>General</c:formatCode>
                <c:ptCount val="2"/>
                <c:pt idx="0">
                  <c:v>1340</c:v>
                </c:pt>
                <c:pt idx="1">
                  <c:v>1204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</a:t>
            </a:r>
            <a:r>
              <a:rPr lang="en-US" sz="1200" baseline="0"/>
              <a:t> 2012: Enrollment by Age Groups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Age!$B$2</c:f>
              <c:strCache>
                <c:ptCount val="1"/>
                <c:pt idx="0">
                  <c:v>Students</c:v>
                </c:pt>
              </c:strCache>
            </c:strRef>
          </c:tx>
          <c:cat>
            <c:strRef>
              <c:f>Age!$A$3:$A$10</c:f>
              <c:strCache>
                <c:ptCount val="8"/>
                <c:pt idx="0">
                  <c:v>Less than 18</c:v>
                </c:pt>
                <c:pt idx="1">
                  <c:v>18 to 20</c:v>
                </c:pt>
                <c:pt idx="2">
                  <c:v>21 to 22</c:v>
                </c:pt>
                <c:pt idx="3">
                  <c:v>23 to 24</c:v>
                </c:pt>
                <c:pt idx="4">
                  <c:v>25 to 29</c:v>
                </c:pt>
                <c:pt idx="5">
                  <c:v>30 to 39</c:v>
                </c:pt>
                <c:pt idx="6">
                  <c:v>40 to 49</c:v>
                </c:pt>
                <c:pt idx="7">
                  <c:v>50+</c:v>
                </c:pt>
              </c:strCache>
            </c:strRef>
          </c:cat>
          <c:val>
            <c:numRef>
              <c:f>Age!$B$3:$B$10</c:f>
              <c:numCache>
                <c:formatCode>General</c:formatCode>
                <c:ptCount val="8"/>
                <c:pt idx="0">
                  <c:v>6</c:v>
                </c:pt>
                <c:pt idx="1">
                  <c:v>922</c:v>
                </c:pt>
                <c:pt idx="2">
                  <c:v>711</c:v>
                </c:pt>
                <c:pt idx="3">
                  <c:v>362</c:v>
                </c:pt>
                <c:pt idx="4">
                  <c:v>292</c:v>
                </c:pt>
                <c:pt idx="5">
                  <c:v>162</c:v>
                </c:pt>
                <c:pt idx="6">
                  <c:v>65</c:v>
                </c:pt>
                <c:pt idx="7">
                  <c:v>24</c:v>
                </c:pt>
              </c:numCache>
            </c:numRef>
          </c:val>
        </c:ser>
        <c:axId val="85063168"/>
        <c:axId val="85064704"/>
      </c:barChart>
      <c:catAx>
        <c:axId val="85063168"/>
        <c:scaling>
          <c:orientation val="minMax"/>
        </c:scaling>
        <c:axPos val="b"/>
        <c:majorTickMark val="none"/>
        <c:tickLblPos val="nextTo"/>
        <c:crossAx val="85064704"/>
        <c:crosses val="autoZero"/>
        <c:auto val="1"/>
        <c:lblAlgn val="ctr"/>
        <c:lblOffset val="100"/>
      </c:catAx>
      <c:valAx>
        <c:axId val="850647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</c:title>
        <c:numFmt formatCode="General" sourceLinked="1"/>
        <c:majorTickMark val="none"/>
        <c:tickLblPos val="nextTo"/>
        <c:crossAx val="85063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College</a:t>
            </a:r>
            <a:r>
              <a:rPr lang="en-US" sz="1200" baseline="0"/>
              <a:t> wide </a:t>
            </a:r>
            <a:r>
              <a:rPr lang="en-US" sz="1200"/>
              <a:t>Enrollment</a:t>
            </a:r>
            <a:r>
              <a:rPr lang="en-US" sz="1200" baseline="0"/>
              <a:t> by State of Origin</a:t>
            </a:r>
            <a:endParaRPr lang="en-US" sz="12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'State of origin'!$B$15</c:f>
              <c:strCache>
                <c:ptCount val="1"/>
                <c:pt idx="0">
                  <c:v>Total</c:v>
                </c:pt>
              </c:strCache>
            </c:strRef>
          </c:tx>
          <c:dLbls>
            <c:showVal val="1"/>
            <c:showPercent val="1"/>
            <c:showLeaderLines val="1"/>
          </c:dLbls>
          <c:cat>
            <c:strRef>
              <c:f>'State of origin'!$A$16:$A$20</c:f>
              <c:strCache>
                <c:ptCount val="5"/>
                <c:pt idx="0">
                  <c:v>Chuukese</c:v>
                </c:pt>
                <c:pt idx="1">
                  <c:v>Kosraen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'State of origin'!$B$16:$B$20</c:f>
              <c:numCache>
                <c:formatCode>General</c:formatCode>
                <c:ptCount val="5"/>
                <c:pt idx="0">
                  <c:v>510</c:v>
                </c:pt>
                <c:pt idx="1">
                  <c:v>312</c:v>
                </c:pt>
                <c:pt idx="2">
                  <c:v>1394</c:v>
                </c:pt>
                <c:pt idx="3">
                  <c:v>322</c:v>
                </c:pt>
                <c:pt idx="4">
                  <c:v>6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</a:t>
            </a:r>
            <a:r>
              <a:rPr lang="en-US" sz="1200" baseline="0"/>
              <a:t> 2012: National Campus Enrollment by State of Origin</a:t>
            </a:r>
          </a:p>
          <a:p>
            <a:pPr>
              <a:defRPr/>
            </a:pPr>
            <a:endParaRPr lang="en-US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'State of origin'!$B$40</c:f>
              <c:strCache>
                <c:ptCount val="1"/>
                <c:pt idx="0">
                  <c:v>National</c:v>
                </c:pt>
              </c:strCache>
            </c:strRef>
          </c:tx>
          <c:dLbls>
            <c:showVal val="1"/>
            <c:showPercent val="1"/>
            <c:showLeaderLines val="1"/>
          </c:dLbls>
          <c:cat>
            <c:strRef>
              <c:f>'State of origin'!$A$41:$A$45</c:f>
              <c:strCache>
                <c:ptCount val="5"/>
                <c:pt idx="0">
                  <c:v>Chuukese</c:v>
                </c:pt>
                <c:pt idx="1">
                  <c:v>Kosraen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'State of origin'!$B$41:$B$45</c:f>
              <c:numCache>
                <c:formatCode>General</c:formatCode>
                <c:ptCount val="5"/>
                <c:pt idx="0">
                  <c:v>73</c:v>
                </c:pt>
                <c:pt idx="1">
                  <c:v>65</c:v>
                </c:pt>
                <c:pt idx="2">
                  <c:v>726</c:v>
                </c:pt>
                <c:pt idx="3">
                  <c:v>90</c:v>
                </c:pt>
                <c:pt idx="4">
                  <c:v>4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College Enrollment by State of Origion vs. FSM</a:t>
            </a:r>
            <a:r>
              <a:rPr lang="en-US" sz="1200" baseline="0"/>
              <a:t> Census 2010 Data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'State of origin'!$F$72</c:f>
              <c:strCache>
                <c:ptCount val="1"/>
                <c:pt idx="0">
                  <c:v>Difference</c:v>
                </c:pt>
              </c:strCache>
            </c:strRef>
          </c:tx>
          <c:dLbls>
            <c:showVal val="1"/>
          </c:dLbls>
          <c:cat>
            <c:strRef>
              <c:f>'State of origin'!$E$73:$E$76</c:f>
              <c:strCache>
                <c:ptCount val="4"/>
                <c:pt idx="0">
                  <c:v>Chuukese</c:v>
                </c:pt>
                <c:pt idx="1">
                  <c:v>Kosraen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'State of origin'!$F$73:$F$76</c:f>
              <c:numCache>
                <c:formatCode>0.0%</c:formatCode>
                <c:ptCount val="4"/>
                <c:pt idx="0">
                  <c:v>-0.27359869477734433</c:v>
                </c:pt>
                <c:pt idx="1">
                  <c:v>5.8173158950644524E-2</c:v>
                </c:pt>
                <c:pt idx="2">
                  <c:v>0.19734598107912521</c:v>
                </c:pt>
                <c:pt idx="3">
                  <c:v>1.5721064181536848E-2</c:v>
                </c:pt>
              </c:numCache>
            </c:numRef>
          </c:val>
        </c:ser>
        <c:axId val="84985728"/>
        <c:axId val="84987264"/>
      </c:barChart>
      <c:catAx>
        <c:axId val="84985728"/>
        <c:scaling>
          <c:orientation val="minMax"/>
        </c:scaling>
        <c:axPos val="b"/>
        <c:tickLblPos val="nextTo"/>
        <c:crossAx val="84987264"/>
        <c:crosses val="autoZero"/>
        <c:auto val="1"/>
        <c:lblAlgn val="ctr"/>
        <c:lblOffset val="100"/>
      </c:catAx>
      <c:valAx>
        <c:axId val="84987264"/>
        <c:scaling>
          <c:orientation val="minMax"/>
        </c:scaling>
        <c:axPos val="l"/>
        <c:majorGridlines/>
        <c:numFmt formatCode="0.0%" sourceLinked="1"/>
        <c:tickLblPos val="nextTo"/>
        <c:crossAx val="8498572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Change in Campus Enrollment:</a:t>
            </a:r>
            <a:r>
              <a:rPr lang="en-US" sz="1200" baseline="0"/>
              <a:t> Spring 2012 vs Spring 2011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Sheet1!$B$26:$G$26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Sheet1!$B$27:$G$27</c:f>
              <c:numCache>
                <c:formatCode>General</c:formatCode>
                <c:ptCount val="6"/>
                <c:pt idx="0">
                  <c:v>-5</c:v>
                </c:pt>
                <c:pt idx="1">
                  <c:v>25</c:v>
                </c:pt>
                <c:pt idx="2">
                  <c:v>-26</c:v>
                </c:pt>
                <c:pt idx="3">
                  <c:v>132</c:v>
                </c:pt>
                <c:pt idx="4">
                  <c:v>26</c:v>
                </c:pt>
                <c:pt idx="5">
                  <c:v>152</c:v>
                </c:pt>
              </c:numCache>
            </c:numRef>
          </c:val>
        </c:ser>
        <c:axId val="85167488"/>
        <c:axId val="85267584"/>
      </c:barChart>
      <c:catAx>
        <c:axId val="85167488"/>
        <c:scaling>
          <c:orientation val="minMax"/>
        </c:scaling>
        <c:axPos val="b"/>
        <c:tickLblPos val="nextTo"/>
        <c:crossAx val="85267584"/>
        <c:crosses val="autoZero"/>
        <c:auto val="1"/>
        <c:lblAlgn val="ctr"/>
        <c:lblOffset val="100"/>
      </c:catAx>
      <c:valAx>
        <c:axId val="85267584"/>
        <c:scaling>
          <c:orientation val="minMax"/>
        </c:scaling>
        <c:axPos val="l"/>
        <c:majorGridlines/>
        <c:numFmt formatCode="General" sourceLinked="1"/>
        <c:tickLblPos val="nextTo"/>
        <c:crossAx val="8516748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Changes in Total Credits Spring 2012</a:t>
            </a:r>
            <a:r>
              <a:rPr lang="en-US" sz="1200" baseline="0"/>
              <a:t> vs Spring 2011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Sheet1!$A$67</c:f>
              <c:strCache>
                <c:ptCount val="1"/>
                <c:pt idx="0">
                  <c:v>Difference</c:v>
                </c:pt>
              </c:strCache>
            </c:strRef>
          </c:tx>
          <c:dLbls>
            <c:showVal val="1"/>
          </c:dLbls>
          <c:cat>
            <c:strRef>
              <c:f>Sheet1!$B$66:$G$66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Sheet1!$B$67:$G$67</c:f>
              <c:numCache>
                <c:formatCode>0.0</c:formatCode>
                <c:ptCount val="6"/>
                <c:pt idx="0">
                  <c:v>-184</c:v>
                </c:pt>
                <c:pt idx="1">
                  <c:v>127</c:v>
                </c:pt>
                <c:pt idx="2">
                  <c:v>-238.5</c:v>
                </c:pt>
                <c:pt idx="3">
                  <c:v>1157.5</c:v>
                </c:pt>
                <c:pt idx="4">
                  <c:v>172</c:v>
                </c:pt>
                <c:pt idx="5">
                  <c:v>1034</c:v>
                </c:pt>
              </c:numCache>
            </c:numRef>
          </c:val>
        </c:ser>
        <c:axId val="85299968"/>
        <c:axId val="85301504"/>
      </c:barChart>
      <c:catAx>
        <c:axId val="85299968"/>
        <c:scaling>
          <c:orientation val="minMax"/>
        </c:scaling>
        <c:axPos val="b"/>
        <c:tickLblPos val="nextTo"/>
        <c:crossAx val="85301504"/>
        <c:crosses val="autoZero"/>
        <c:auto val="1"/>
        <c:lblAlgn val="ctr"/>
        <c:lblOffset val="100"/>
      </c:catAx>
      <c:valAx>
        <c:axId val="85301504"/>
        <c:scaling>
          <c:orientation val="minMax"/>
        </c:scaling>
        <c:axPos val="l"/>
        <c:majorGridlines/>
        <c:numFmt formatCode="0.0" sourceLinked="1"/>
        <c:tickLblPos val="nextTo"/>
        <c:crossAx val="8529996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Comparison</a:t>
            </a:r>
            <a:r>
              <a:rPr lang="en-US" sz="1200" baseline="0"/>
              <a:t> Percent Full Time Students Spring 2012 vs. Spring 2011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Sheet1!$B$90:$G$90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AVG</c:v>
                </c:pt>
              </c:strCache>
            </c:strRef>
          </c:cat>
          <c:val>
            <c:numRef>
              <c:f>Sheet1!$B$91:$G$91</c:f>
              <c:numCache>
                <c:formatCode>0.0%</c:formatCode>
                <c:ptCount val="6"/>
                <c:pt idx="0">
                  <c:v>-4.9588828214370495E-2</c:v>
                </c:pt>
                <c:pt idx="1">
                  <c:v>-0.11832846769967809</c:v>
                </c:pt>
                <c:pt idx="2">
                  <c:v>7.3979343375101259E-3</c:v>
                </c:pt>
                <c:pt idx="3">
                  <c:v>-8.4085274390480746E-2</c:v>
                </c:pt>
                <c:pt idx="4">
                  <c:v>2.5967946860441793E-2</c:v>
                </c:pt>
                <c:pt idx="5">
                  <c:v>-4.4312018401078457E-2</c:v>
                </c:pt>
              </c:numCache>
            </c:numRef>
          </c:val>
        </c:ser>
        <c:axId val="85317504"/>
        <c:axId val="85319040"/>
      </c:barChart>
      <c:catAx>
        <c:axId val="85317504"/>
        <c:scaling>
          <c:orientation val="minMax"/>
        </c:scaling>
        <c:axPos val="b"/>
        <c:tickLblPos val="nextTo"/>
        <c:crossAx val="85319040"/>
        <c:crosses val="autoZero"/>
        <c:auto val="1"/>
        <c:lblAlgn val="ctr"/>
        <c:lblOffset val="100"/>
      </c:catAx>
      <c:valAx>
        <c:axId val="85319040"/>
        <c:scaling>
          <c:orientation val="minMax"/>
        </c:scaling>
        <c:axPos val="l"/>
        <c:majorGridlines/>
        <c:numFmt formatCode="0.0%" sourceLinked="1"/>
        <c:tickLblPos val="nextTo"/>
        <c:crossAx val="8531750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Comparison</a:t>
            </a:r>
            <a:r>
              <a:rPr lang="en-US" sz="1200" baseline="0"/>
              <a:t> Percent Full Time Students Spring 2012 vs. Spring 2011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Sheet1!$B$90:$G$90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AVG</c:v>
                </c:pt>
              </c:strCache>
            </c:strRef>
          </c:cat>
          <c:val>
            <c:numRef>
              <c:f>Sheet1!$B$91:$G$91</c:f>
              <c:numCache>
                <c:formatCode>0.0%</c:formatCode>
                <c:ptCount val="6"/>
                <c:pt idx="0">
                  <c:v>-4.9588828214370495E-2</c:v>
                </c:pt>
                <c:pt idx="1">
                  <c:v>-0.11832846769967809</c:v>
                </c:pt>
                <c:pt idx="2">
                  <c:v>7.3979343375101259E-3</c:v>
                </c:pt>
                <c:pt idx="3">
                  <c:v>-8.4085274390480746E-2</c:v>
                </c:pt>
                <c:pt idx="4">
                  <c:v>2.5967946860441793E-2</c:v>
                </c:pt>
                <c:pt idx="5">
                  <c:v>-4.4312018401078457E-2</c:v>
                </c:pt>
              </c:numCache>
            </c:numRef>
          </c:val>
        </c:ser>
        <c:axId val="83584512"/>
        <c:axId val="83586048"/>
      </c:barChart>
      <c:catAx>
        <c:axId val="83584512"/>
        <c:scaling>
          <c:orientation val="minMax"/>
        </c:scaling>
        <c:axPos val="b"/>
        <c:tickLblPos val="nextTo"/>
        <c:crossAx val="83586048"/>
        <c:crosses val="autoZero"/>
        <c:auto val="1"/>
        <c:lblAlgn val="ctr"/>
        <c:lblOffset val="100"/>
      </c:catAx>
      <c:valAx>
        <c:axId val="83586048"/>
        <c:scaling>
          <c:orientation val="minMax"/>
        </c:scaling>
        <c:axPos val="l"/>
        <c:majorGridlines/>
        <c:numFmt formatCode="0.0%" sourceLinked="1"/>
        <c:tickLblPos val="nextTo"/>
        <c:crossAx val="8358451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College Enrollment by State of Origion vs. FSM</a:t>
            </a:r>
            <a:r>
              <a:rPr lang="en-US" sz="1200" baseline="0"/>
              <a:t> Census 2010 Data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'State of origin'!$F$72</c:f>
              <c:strCache>
                <c:ptCount val="1"/>
                <c:pt idx="0">
                  <c:v>Difference</c:v>
                </c:pt>
              </c:strCache>
            </c:strRef>
          </c:tx>
          <c:dLbls>
            <c:showVal val="1"/>
          </c:dLbls>
          <c:cat>
            <c:strRef>
              <c:f>'State of origin'!$E$73:$E$76</c:f>
              <c:strCache>
                <c:ptCount val="4"/>
                <c:pt idx="0">
                  <c:v>Chuukese</c:v>
                </c:pt>
                <c:pt idx="1">
                  <c:v>Kosraen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'State of origin'!$F$73:$F$76</c:f>
              <c:numCache>
                <c:formatCode>0.0%</c:formatCode>
                <c:ptCount val="4"/>
                <c:pt idx="0">
                  <c:v>-0.27359869477734433</c:v>
                </c:pt>
                <c:pt idx="1">
                  <c:v>5.8173158950644524E-2</c:v>
                </c:pt>
                <c:pt idx="2">
                  <c:v>0.19734598107912521</c:v>
                </c:pt>
                <c:pt idx="3">
                  <c:v>1.5721064181536848E-2</c:v>
                </c:pt>
              </c:numCache>
            </c:numRef>
          </c:val>
        </c:ser>
        <c:axId val="83622528"/>
        <c:axId val="83833216"/>
      </c:barChart>
      <c:catAx>
        <c:axId val="83622528"/>
        <c:scaling>
          <c:orientation val="minMax"/>
        </c:scaling>
        <c:axPos val="b"/>
        <c:tickLblPos val="nextTo"/>
        <c:crossAx val="83833216"/>
        <c:crosses val="autoZero"/>
        <c:auto val="1"/>
        <c:lblAlgn val="ctr"/>
        <c:lblOffset val="100"/>
      </c:catAx>
      <c:valAx>
        <c:axId val="83833216"/>
        <c:scaling>
          <c:orientation val="minMax"/>
        </c:scaling>
        <c:axPos val="l"/>
        <c:majorGridlines/>
        <c:numFmt formatCode="0.0%" sourceLinked="1"/>
        <c:tickLblPos val="nextTo"/>
        <c:crossAx val="8362252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Enrollment by</a:t>
            </a:r>
            <a:r>
              <a:rPr lang="en-US" sz="1200" baseline="0"/>
              <a:t> Campus &amp; Student Type</a:t>
            </a:r>
            <a:endParaRPr lang="en-US" sz="1200"/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ernollment!$A$3</c:f>
              <c:strCache>
                <c:ptCount val="1"/>
                <c:pt idx="0">
                  <c:v>Continuing</c:v>
                </c:pt>
              </c:strCache>
            </c:strRef>
          </c:tx>
          <c:cat>
            <c:strRef>
              <c:f>ernollment!$B$2:$F$2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ernollment!$B$3:$F$3</c:f>
              <c:numCache>
                <c:formatCode>General</c:formatCode>
                <c:ptCount val="5"/>
                <c:pt idx="0">
                  <c:v>370</c:v>
                </c:pt>
                <c:pt idx="1">
                  <c:v>186</c:v>
                </c:pt>
                <c:pt idx="2">
                  <c:v>917</c:v>
                </c:pt>
                <c:pt idx="3">
                  <c:v>641</c:v>
                </c:pt>
                <c:pt idx="4">
                  <c:v>191</c:v>
                </c:pt>
              </c:numCache>
            </c:numRef>
          </c:val>
        </c:ser>
        <c:ser>
          <c:idx val="1"/>
          <c:order val="1"/>
          <c:tx>
            <c:strRef>
              <c:f>ernollment!$A$4</c:f>
              <c:strCache>
                <c:ptCount val="1"/>
                <c:pt idx="0">
                  <c:v>New</c:v>
                </c:pt>
              </c:strCache>
            </c:strRef>
          </c:tx>
          <c:cat>
            <c:strRef>
              <c:f>ernollment!$B$2:$F$2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ernollment!$B$4:$F$4</c:f>
              <c:numCache>
                <c:formatCode>General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5</c:v>
                </c:pt>
                <c:pt idx="3">
                  <c:v>34</c:v>
                </c:pt>
                <c:pt idx="4">
                  <c:v>20</c:v>
                </c:pt>
              </c:numCache>
            </c:numRef>
          </c:val>
        </c:ser>
        <c:ser>
          <c:idx val="2"/>
          <c:order val="2"/>
          <c:tx>
            <c:strRef>
              <c:f>ernollment!$A$5</c:f>
              <c:strCache>
                <c:ptCount val="1"/>
                <c:pt idx="0">
                  <c:v>Returning</c:v>
                </c:pt>
              </c:strCache>
            </c:strRef>
          </c:tx>
          <c:cat>
            <c:strRef>
              <c:f>ernollment!$B$2:$F$2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ernollment!$B$5:$F$5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36</c:v>
                </c:pt>
                <c:pt idx="3">
                  <c:v>18</c:v>
                </c:pt>
                <c:pt idx="4">
                  <c:v>10</c:v>
                </c:pt>
              </c:numCache>
            </c:numRef>
          </c:val>
        </c:ser>
        <c:gapWidth val="95"/>
        <c:overlap val="100"/>
        <c:axId val="83904000"/>
        <c:axId val="83905536"/>
      </c:barChart>
      <c:catAx>
        <c:axId val="83904000"/>
        <c:scaling>
          <c:orientation val="minMax"/>
        </c:scaling>
        <c:axPos val="b"/>
        <c:majorTickMark val="none"/>
        <c:tickLblPos val="nextTo"/>
        <c:crossAx val="83905536"/>
        <c:crosses val="autoZero"/>
        <c:auto val="1"/>
        <c:lblAlgn val="ctr"/>
        <c:lblOffset val="100"/>
      </c:catAx>
      <c:valAx>
        <c:axId val="83905536"/>
        <c:scaling>
          <c:orientation val="minMax"/>
        </c:scaling>
        <c:axPos val="l"/>
        <c:majorGridlines/>
        <c:title/>
        <c:numFmt formatCode="General" sourceLinked="1"/>
        <c:majorTickMark val="none"/>
        <c:tickLblPos val="nextTo"/>
        <c:crossAx val="839040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Spring 2012:</a:t>
            </a:r>
            <a:r>
              <a:rPr lang="en-US" baseline="0"/>
              <a:t> Headcount vs. FTE</a:t>
            </a:r>
          </a:p>
          <a:p>
            <a:pPr>
              <a:defRPr/>
            </a:pP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'credits&amp;FTE'!$A$30</c:f>
              <c:strCache>
                <c:ptCount val="1"/>
                <c:pt idx="0">
                  <c:v>Headcount</c:v>
                </c:pt>
              </c:strCache>
            </c:strRef>
          </c:tx>
          <c:cat>
            <c:strRef>
              <c:f>'credits&amp;FTE'!$B$29:$F$29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'credits&amp;FTE'!$B$30:$F$30</c:f>
              <c:numCache>
                <c:formatCode>General</c:formatCode>
                <c:ptCount val="5"/>
                <c:pt idx="0">
                  <c:v>428</c:v>
                </c:pt>
                <c:pt idx="1">
                  <c:v>244</c:v>
                </c:pt>
                <c:pt idx="2">
                  <c:v>958</c:v>
                </c:pt>
                <c:pt idx="3">
                  <c:v>693</c:v>
                </c:pt>
                <c:pt idx="4">
                  <c:v>221</c:v>
                </c:pt>
              </c:numCache>
            </c:numRef>
          </c:val>
        </c:ser>
        <c:ser>
          <c:idx val="1"/>
          <c:order val="1"/>
          <c:tx>
            <c:strRef>
              <c:f>'credits&amp;FTE'!$A$31</c:f>
              <c:strCache>
                <c:ptCount val="1"/>
                <c:pt idx="0">
                  <c:v>FTE</c:v>
                </c:pt>
              </c:strCache>
            </c:strRef>
          </c:tx>
          <c:cat>
            <c:strRef>
              <c:f>'credits&amp;FTE'!$B$29:$F$29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'credits&amp;FTE'!$B$31:$F$31</c:f>
              <c:numCache>
                <c:formatCode>0.0</c:formatCode>
                <c:ptCount val="5"/>
                <c:pt idx="0">
                  <c:v>424.75</c:v>
                </c:pt>
                <c:pt idx="1">
                  <c:v>195.83333333333334</c:v>
                </c:pt>
                <c:pt idx="2">
                  <c:v>1005.8333333333334</c:v>
                </c:pt>
                <c:pt idx="3">
                  <c:v>653.33333333333337</c:v>
                </c:pt>
                <c:pt idx="4">
                  <c:v>201.58333333333334</c:v>
                </c:pt>
              </c:numCache>
            </c:numRef>
          </c:val>
        </c:ser>
        <c:axId val="83936384"/>
        <c:axId val="83937920"/>
      </c:barChart>
      <c:catAx>
        <c:axId val="83936384"/>
        <c:scaling>
          <c:orientation val="minMax"/>
        </c:scaling>
        <c:axPos val="b"/>
        <c:majorTickMark val="none"/>
        <c:tickLblPos val="nextTo"/>
        <c:crossAx val="83937920"/>
        <c:crosses val="autoZero"/>
        <c:auto val="1"/>
        <c:lblAlgn val="ctr"/>
        <c:lblOffset val="100"/>
      </c:catAx>
      <c:valAx>
        <c:axId val="83937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</c:title>
        <c:numFmt formatCode="General" sourceLinked="1"/>
        <c:majorTickMark val="none"/>
        <c:tickLblPos val="nextTo"/>
        <c:crossAx val="83936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Average</a:t>
            </a:r>
            <a:r>
              <a:rPr lang="en-US" sz="1200" baseline="0"/>
              <a:t> Credits by Student Type &amp; Campus</a:t>
            </a:r>
            <a:endParaRPr lang="en-US" sz="12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'credits&amp;FTE'!$A$50</c:f>
              <c:strCache>
                <c:ptCount val="1"/>
                <c:pt idx="0">
                  <c:v>Continuing</c:v>
                </c:pt>
              </c:strCache>
            </c:strRef>
          </c:tx>
          <c:cat>
            <c:strRef>
              <c:f>'credits&amp;FTE'!$B$49:$G$49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'credits&amp;FTE'!$B$50:$G$50</c:f>
              <c:numCache>
                <c:formatCode>0.0</c:formatCode>
                <c:ptCount val="6"/>
                <c:pt idx="0">
                  <c:v>11.951351351351351</c:v>
                </c:pt>
                <c:pt idx="1">
                  <c:v>9.4462365591397841</c:v>
                </c:pt>
                <c:pt idx="2">
                  <c:v>12.676117775354417</c:v>
                </c:pt>
                <c:pt idx="3">
                  <c:v>11.336973478939157</c:v>
                </c:pt>
                <c:pt idx="4">
                  <c:v>10.93717277486911</c:v>
                </c:pt>
                <c:pt idx="5">
                  <c:v>11.782646420824294</c:v>
                </c:pt>
              </c:numCache>
            </c:numRef>
          </c:val>
        </c:ser>
        <c:ser>
          <c:idx val="1"/>
          <c:order val="1"/>
          <c:tx>
            <c:strRef>
              <c:f>'credits&amp;FTE'!$A$51</c:f>
              <c:strCache>
                <c:ptCount val="1"/>
                <c:pt idx="0">
                  <c:v>New</c:v>
                </c:pt>
              </c:strCache>
            </c:strRef>
          </c:tx>
          <c:cat>
            <c:strRef>
              <c:f>'credits&amp;FTE'!$B$49:$G$49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'credits&amp;FTE'!$B$51:$G$51</c:f>
              <c:numCache>
                <c:formatCode>0.0</c:formatCode>
                <c:ptCount val="6"/>
                <c:pt idx="0">
                  <c:v>13.151515151515152</c:v>
                </c:pt>
                <c:pt idx="1">
                  <c:v>11.666666666666666</c:v>
                </c:pt>
                <c:pt idx="2">
                  <c:v>12.8</c:v>
                </c:pt>
                <c:pt idx="3">
                  <c:v>12.205882352941176</c:v>
                </c:pt>
                <c:pt idx="4">
                  <c:v>12.5</c:v>
                </c:pt>
                <c:pt idx="5">
                  <c:v>12.384</c:v>
                </c:pt>
              </c:numCache>
            </c:numRef>
          </c:val>
        </c:ser>
        <c:ser>
          <c:idx val="2"/>
          <c:order val="2"/>
          <c:tx>
            <c:strRef>
              <c:f>'credits&amp;FTE'!$A$52</c:f>
              <c:strCache>
                <c:ptCount val="1"/>
                <c:pt idx="0">
                  <c:v>Returning</c:v>
                </c:pt>
              </c:strCache>
            </c:strRef>
          </c:tx>
          <c:cat>
            <c:strRef>
              <c:f>'credits&amp;FTE'!$B$49:$G$49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'credits&amp;FTE'!$B$52:$G$52</c:f>
              <c:numCache>
                <c:formatCode>0.0</c:formatCode>
                <c:ptCount val="6"/>
                <c:pt idx="0">
                  <c:v>9.64</c:v>
                </c:pt>
                <c:pt idx="1">
                  <c:v>8.32</c:v>
                </c:pt>
                <c:pt idx="2">
                  <c:v>10.611111111111111</c:v>
                </c:pt>
                <c:pt idx="3">
                  <c:v>8.7777777777777786</c:v>
                </c:pt>
                <c:pt idx="4">
                  <c:v>8</c:v>
                </c:pt>
                <c:pt idx="5">
                  <c:v>9.3771929824561404</c:v>
                </c:pt>
              </c:numCache>
            </c:numRef>
          </c:val>
        </c:ser>
        <c:ser>
          <c:idx val="3"/>
          <c:order val="3"/>
          <c:tx>
            <c:strRef>
              <c:f>'credits&amp;FTE'!$A$53</c:f>
              <c:strCache>
                <c:ptCount val="1"/>
                <c:pt idx="0">
                  <c:v>Avg</c:v>
                </c:pt>
              </c:strCache>
            </c:strRef>
          </c:tx>
          <c:cat>
            <c:strRef>
              <c:f>'credits&amp;FTE'!$B$49:$G$49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Total</c:v>
                </c:pt>
              </c:strCache>
            </c:strRef>
          </c:cat>
          <c:val>
            <c:numRef>
              <c:f>'credits&amp;FTE'!$B$53:$G$53</c:f>
              <c:numCache>
                <c:formatCode>0.0</c:formatCode>
                <c:ptCount val="6"/>
                <c:pt idx="0">
                  <c:v>11.908878504672897</c:v>
                </c:pt>
                <c:pt idx="1">
                  <c:v>9.6311475409836067</c:v>
                </c:pt>
                <c:pt idx="2">
                  <c:v>12.599164926931106</c:v>
                </c:pt>
                <c:pt idx="3">
                  <c:v>11.313131313131313</c:v>
                </c:pt>
                <c:pt idx="4">
                  <c:v>10.945701357466064</c:v>
                </c:pt>
                <c:pt idx="5">
                  <c:v>11.70440251572327</c:v>
                </c:pt>
              </c:numCache>
            </c:numRef>
          </c:val>
        </c:ser>
        <c:axId val="84056320"/>
        <c:axId val="84082688"/>
      </c:barChart>
      <c:catAx>
        <c:axId val="84056320"/>
        <c:scaling>
          <c:orientation val="minMax"/>
        </c:scaling>
        <c:axPos val="b"/>
        <c:tickLblPos val="nextTo"/>
        <c:crossAx val="84082688"/>
        <c:crosses val="autoZero"/>
        <c:auto val="1"/>
        <c:lblAlgn val="ctr"/>
        <c:lblOffset val="100"/>
      </c:catAx>
      <c:valAx>
        <c:axId val="84082688"/>
        <c:scaling>
          <c:orientation val="minMax"/>
        </c:scaling>
        <c:axPos val="l"/>
        <c:majorGridlines/>
        <c:numFmt formatCode="0.0" sourceLinked="1"/>
        <c:tickLblPos val="nextTo"/>
        <c:crossAx val="840563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</a:t>
            </a:r>
            <a:r>
              <a:rPr lang="en-US" sz="1200" baseline="0"/>
              <a:t> 2012: Percent Full Time by Campus</a:t>
            </a:r>
            <a:endParaRPr lang="en-US" sz="1200"/>
          </a:p>
        </c:rich>
      </c:tx>
      <c:layout>
        <c:manualLayout>
          <c:xMode val="edge"/>
          <c:yMode val="edge"/>
          <c:x val="0.18080555555555555"/>
          <c:y val="3.2407407407407433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FullTime!$A$30</c:f>
              <c:strCache>
                <c:ptCount val="1"/>
                <c:pt idx="0">
                  <c:v>% full time</c:v>
                </c:pt>
              </c:strCache>
            </c:strRef>
          </c:tx>
          <c:dLbls>
            <c:showVal val="1"/>
          </c:dLbls>
          <c:cat>
            <c:strRef>
              <c:f>FullTime!$B$29:$G$29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FullTime!$B$30:$G$30</c:f>
              <c:numCache>
                <c:formatCode>0.0%</c:formatCode>
                <c:ptCount val="6"/>
                <c:pt idx="0">
                  <c:v>0.81621621621621621</c:v>
                </c:pt>
                <c:pt idx="1">
                  <c:v>0.46774193548387094</c:v>
                </c:pt>
                <c:pt idx="2">
                  <c:v>0.86913849509269359</c:v>
                </c:pt>
                <c:pt idx="3">
                  <c:v>0.65054602184087362</c:v>
                </c:pt>
                <c:pt idx="4">
                  <c:v>0.75392670157068065</c:v>
                </c:pt>
                <c:pt idx="5">
                  <c:v>0.75791757049891539</c:v>
                </c:pt>
              </c:numCache>
            </c:numRef>
          </c:val>
        </c:ser>
        <c:axId val="84090240"/>
        <c:axId val="84124800"/>
      </c:barChart>
      <c:catAx>
        <c:axId val="84090240"/>
        <c:scaling>
          <c:orientation val="minMax"/>
        </c:scaling>
        <c:axPos val="b"/>
        <c:tickLblPos val="nextTo"/>
        <c:crossAx val="84124800"/>
        <c:crosses val="autoZero"/>
        <c:auto val="1"/>
        <c:lblAlgn val="ctr"/>
        <c:lblOffset val="100"/>
      </c:catAx>
      <c:valAx>
        <c:axId val="84124800"/>
        <c:scaling>
          <c:orientation val="minMax"/>
        </c:scaling>
        <c:axPos val="l"/>
        <c:majorGridlines/>
        <c:numFmt formatCode="0.0%" sourceLinked="1"/>
        <c:tickLblPos val="nextTo"/>
        <c:crossAx val="8409024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Spring 2012: Enrollment by Degree Type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enrollmentdegreeType!$B$12</c:f>
              <c:strCache>
                <c:ptCount val="1"/>
                <c:pt idx="0">
                  <c:v>Total</c:v>
                </c:pt>
              </c:strCache>
            </c:strRef>
          </c:tx>
          <c:dLbls>
            <c:showVal val="1"/>
            <c:showPercent val="1"/>
            <c:showLeaderLines val="1"/>
          </c:dLbls>
          <c:cat>
            <c:strRef>
              <c:f>enrollmentdegreeType!$A$13:$A$19</c:f>
              <c:strCache>
                <c:ptCount val="7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  <c:pt idx="6">
                  <c:v>UC &amp; UD</c:v>
                </c:pt>
              </c:strCache>
            </c:strRef>
          </c:cat>
          <c:val>
            <c:numRef>
              <c:f>enrollmentdegreeType!$B$13:$B$19</c:f>
              <c:numCache>
                <c:formatCode>General</c:formatCode>
                <c:ptCount val="7"/>
                <c:pt idx="0">
                  <c:v>991</c:v>
                </c:pt>
                <c:pt idx="1">
                  <c:v>164</c:v>
                </c:pt>
                <c:pt idx="2">
                  <c:v>658</c:v>
                </c:pt>
                <c:pt idx="3">
                  <c:v>33</c:v>
                </c:pt>
                <c:pt idx="4">
                  <c:v>625</c:v>
                </c:pt>
                <c:pt idx="5">
                  <c:v>70</c:v>
                </c:pt>
                <c:pt idx="6">
                  <c:v>3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304800</xdr:colOff>
      <xdr:row>30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7</xdr:col>
      <xdr:colOff>304800</xdr:colOff>
      <xdr:row>46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7</xdr:col>
      <xdr:colOff>304800</xdr:colOff>
      <xdr:row>61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</xdr:row>
      <xdr:rowOff>180975</xdr:rowOff>
    </xdr:from>
    <xdr:to>
      <xdr:col>7</xdr:col>
      <xdr:colOff>352425</xdr:colOff>
      <xdr:row>42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67</xdr:row>
      <xdr:rowOff>133350</xdr:rowOff>
    </xdr:from>
    <xdr:to>
      <xdr:col>7</xdr:col>
      <xdr:colOff>361950</xdr:colOff>
      <xdr:row>82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91</xdr:row>
      <xdr:rowOff>152400</xdr:rowOff>
    </xdr:from>
    <xdr:to>
      <xdr:col>7</xdr:col>
      <xdr:colOff>304800</xdr:colOff>
      <xdr:row>106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304800</xdr:colOff>
      <xdr:row>30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7</xdr:col>
      <xdr:colOff>304800</xdr:colOff>
      <xdr:row>46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304800</xdr:colOff>
      <xdr:row>62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7</xdr:col>
      <xdr:colOff>304800</xdr:colOff>
      <xdr:row>78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7</xdr:col>
      <xdr:colOff>466725</xdr:colOff>
      <xdr:row>94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96</xdr:row>
      <xdr:rowOff>0</xdr:rowOff>
    </xdr:from>
    <xdr:to>
      <xdr:col>7</xdr:col>
      <xdr:colOff>466725</xdr:colOff>
      <xdr:row>110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112</xdr:row>
      <xdr:rowOff>0</xdr:rowOff>
    </xdr:from>
    <xdr:to>
      <xdr:col>7</xdr:col>
      <xdr:colOff>304800</xdr:colOff>
      <xdr:row>126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128</xdr:row>
      <xdr:rowOff>0</xdr:rowOff>
    </xdr:from>
    <xdr:to>
      <xdr:col>7</xdr:col>
      <xdr:colOff>304800</xdr:colOff>
      <xdr:row>142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7</xdr:col>
      <xdr:colOff>304800</xdr:colOff>
      <xdr:row>158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160</xdr:row>
      <xdr:rowOff>0</xdr:rowOff>
    </xdr:from>
    <xdr:to>
      <xdr:col>7</xdr:col>
      <xdr:colOff>304800</xdr:colOff>
      <xdr:row>174</xdr:row>
      <xdr:rowOff>76200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152400</xdr:rowOff>
    </xdr:from>
    <xdr:to>
      <xdr:col>6</xdr:col>
      <xdr:colOff>495300</xdr:colOff>
      <xdr:row>23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19050</xdr:rowOff>
    </xdr:from>
    <xdr:to>
      <xdr:col>8</xdr:col>
      <xdr:colOff>409575</xdr:colOff>
      <xdr:row>70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32</xdr:row>
      <xdr:rowOff>47625</xdr:rowOff>
    </xdr:from>
    <xdr:to>
      <xdr:col>8</xdr:col>
      <xdr:colOff>466725</xdr:colOff>
      <xdr:row>46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30</xdr:row>
      <xdr:rowOff>76200</xdr:rowOff>
    </xdr:from>
    <xdr:to>
      <xdr:col>6</xdr:col>
      <xdr:colOff>200025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47625</xdr:rowOff>
    </xdr:from>
    <xdr:to>
      <xdr:col>7</xdr:col>
      <xdr:colOff>352425</xdr:colOff>
      <xdr:row>35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</xdr:row>
      <xdr:rowOff>28575</xdr:rowOff>
    </xdr:from>
    <xdr:to>
      <xdr:col>7</xdr:col>
      <xdr:colOff>361950</xdr:colOff>
      <xdr:row>20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114300</xdr:rowOff>
    </xdr:from>
    <xdr:to>
      <xdr:col>7</xdr:col>
      <xdr:colOff>304800</xdr:colOff>
      <xdr:row>43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38100</xdr:rowOff>
    </xdr:from>
    <xdr:to>
      <xdr:col>6</xdr:col>
      <xdr:colOff>419100</xdr:colOff>
      <xdr:row>26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22</xdr:row>
      <xdr:rowOff>19050</xdr:rowOff>
    </xdr:from>
    <xdr:to>
      <xdr:col>7</xdr:col>
      <xdr:colOff>95250</xdr:colOff>
      <xdr:row>36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46</xdr:row>
      <xdr:rowOff>161925</xdr:rowOff>
    </xdr:from>
    <xdr:to>
      <xdr:col>7</xdr:col>
      <xdr:colOff>47625</xdr:colOff>
      <xdr:row>61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79</xdr:row>
      <xdr:rowOff>0</xdr:rowOff>
    </xdr:from>
    <xdr:to>
      <xdr:col>7</xdr:col>
      <xdr:colOff>57150</xdr:colOff>
      <xdr:row>93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A8" sqref="A8"/>
    </sheetView>
  </sheetViews>
  <sheetFormatPr defaultRowHeight="15"/>
  <cols>
    <col min="1" max="1" width="9.140625" style="47"/>
  </cols>
  <sheetData>
    <row r="1" spans="1:6">
      <c r="A1" s="47" t="s">
        <v>428</v>
      </c>
    </row>
    <row r="3" spans="1:6">
      <c r="A3" s="47" t="s">
        <v>392</v>
      </c>
    </row>
    <row r="5" spans="1:6">
      <c r="A5" s="47" t="s">
        <v>393</v>
      </c>
    </row>
    <row r="7" spans="1:6">
      <c r="A7" s="48" t="s">
        <v>420</v>
      </c>
      <c r="B7" s="48"/>
      <c r="C7" s="48"/>
      <c r="D7" s="48"/>
      <c r="E7" s="48"/>
      <c r="F7" s="48"/>
    </row>
    <row r="8" spans="1:6">
      <c r="A8" s="47" t="s">
        <v>462</v>
      </c>
      <c r="B8" s="48"/>
      <c r="C8" s="48"/>
      <c r="D8" s="48"/>
      <c r="E8" s="48"/>
      <c r="F8" s="48"/>
    </row>
    <row r="9" spans="1:6">
      <c r="A9" s="48" t="s">
        <v>394</v>
      </c>
      <c r="B9" s="48"/>
      <c r="C9" s="48"/>
      <c r="D9" s="48"/>
      <c r="E9" s="48"/>
      <c r="F9" s="48"/>
    </row>
    <row r="10" spans="1:6">
      <c r="A10" s="48" t="s">
        <v>395</v>
      </c>
      <c r="B10" s="48"/>
      <c r="C10" s="48"/>
      <c r="D10" s="48"/>
      <c r="E10" s="48"/>
      <c r="F10" s="48"/>
    </row>
    <row r="11" spans="1:6">
      <c r="A11" s="48" t="s">
        <v>396</v>
      </c>
      <c r="B11" s="48"/>
      <c r="C11" s="48"/>
      <c r="D11" s="48"/>
      <c r="E11" s="48"/>
      <c r="F11" s="48"/>
    </row>
    <row r="12" spans="1:6">
      <c r="A12" s="48" t="s">
        <v>419</v>
      </c>
      <c r="B12" s="48"/>
      <c r="C12" s="48"/>
      <c r="D12" s="48"/>
      <c r="E12" s="48"/>
      <c r="F12" s="48"/>
    </row>
    <row r="13" spans="1:6">
      <c r="A13" s="48" t="s">
        <v>406</v>
      </c>
      <c r="B13" s="48"/>
      <c r="C13" s="48"/>
      <c r="D13" s="48"/>
      <c r="E13" s="48"/>
      <c r="F13" s="48"/>
    </row>
    <row r="14" spans="1:6">
      <c r="A14" s="48" t="s">
        <v>397</v>
      </c>
      <c r="B14" s="48"/>
      <c r="C14" s="48"/>
      <c r="D14" s="48"/>
      <c r="E14" s="48"/>
      <c r="F14" s="48"/>
    </row>
    <row r="15" spans="1:6">
      <c r="A15" s="48" t="s">
        <v>398</v>
      </c>
      <c r="B15" s="48"/>
      <c r="C15" s="48"/>
      <c r="D15" s="48"/>
      <c r="E15" s="48"/>
      <c r="F15" s="48"/>
    </row>
    <row r="16" spans="1:6">
      <c r="A16" s="48" t="s">
        <v>399</v>
      </c>
      <c r="B16" s="48"/>
      <c r="C16" s="48"/>
      <c r="D16" s="48"/>
      <c r="E16" s="48"/>
      <c r="F16" s="48"/>
    </row>
    <row r="17" spans="1:6">
      <c r="A17" s="48" t="s">
        <v>400</v>
      </c>
      <c r="B17" s="48"/>
      <c r="C17" s="48"/>
      <c r="D17" s="48"/>
      <c r="E17" s="48"/>
      <c r="F17" s="48"/>
    </row>
    <row r="18" spans="1:6">
      <c r="A18" s="48" t="s">
        <v>460</v>
      </c>
    </row>
    <row r="19" spans="1:6">
      <c r="A19" s="48" t="s">
        <v>461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9"/>
  <sheetViews>
    <sheetView workbookViewId="0"/>
  </sheetViews>
  <sheetFormatPr defaultRowHeight="15"/>
  <cols>
    <col min="3" max="3" width="25" customWidth="1"/>
    <col min="8" max="8" width="9.140625" style="26"/>
  </cols>
  <sheetData>
    <row r="1" spans="1:8">
      <c r="A1" t="s">
        <v>427</v>
      </c>
    </row>
    <row r="2" spans="1:8">
      <c r="A2" s="20" t="s">
        <v>63</v>
      </c>
      <c r="B2" s="20" t="s">
        <v>64</v>
      </c>
      <c r="C2" s="20" t="s">
        <v>65</v>
      </c>
      <c r="D2" s="20" t="s">
        <v>384</v>
      </c>
      <c r="E2" s="20" t="s">
        <v>383</v>
      </c>
      <c r="F2" s="20" t="s">
        <v>378</v>
      </c>
      <c r="G2" s="20" t="s">
        <v>380</v>
      </c>
      <c r="H2" s="24" t="s">
        <v>382</v>
      </c>
    </row>
    <row r="3" spans="1:8">
      <c r="A3" s="21">
        <v>2012.1</v>
      </c>
      <c r="B3" s="22" t="s">
        <v>3</v>
      </c>
      <c r="C3" s="22" t="s">
        <v>135</v>
      </c>
      <c r="D3" s="21">
        <v>7</v>
      </c>
      <c r="E3" s="21">
        <v>157</v>
      </c>
      <c r="F3" s="21">
        <v>181</v>
      </c>
      <c r="G3" s="23">
        <f t="shared" ref="G3:G34" si="0">E3/F3</f>
        <v>0.86740331491712708</v>
      </c>
      <c r="H3" s="25">
        <f t="shared" ref="H3:H34" si="1">E3/D3</f>
        <v>22.428571428571427</v>
      </c>
    </row>
    <row r="4" spans="1:8">
      <c r="A4" s="21">
        <v>2012.1</v>
      </c>
      <c r="B4" s="22" t="s">
        <v>3</v>
      </c>
      <c r="C4" s="22" t="s">
        <v>147</v>
      </c>
      <c r="D4" s="21">
        <v>7</v>
      </c>
      <c r="E4" s="21">
        <v>157</v>
      </c>
      <c r="F4" s="21">
        <v>158</v>
      </c>
      <c r="G4" s="23">
        <f t="shared" si="0"/>
        <v>0.99367088607594933</v>
      </c>
      <c r="H4" s="25">
        <f t="shared" si="1"/>
        <v>22.428571428571427</v>
      </c>
    </row>
    <row r="5" spans="1:8">
      <c r="A5" s="21">
        <v>2012.1</v>
      </c>
      <c r="B5" s="22" t="s">
        <v>1</v>
      </c>
      <c r="C5" s="22" t="s">
        <v>68</v>
      </c>
      <c r="D5" s="21">
        <v>6</v>
      </c>
      <c r="E5" s="21">
        <v>157</v>
      </c>
      <c r="F5" s="21">
        <v>174</v>
      </c>
      <c r="G5" s="23">
        <f t="shared" si="0"/>
        <v>0.9022988505747126</v>
      </c>
      <c r="H5" s="25">
        <f t="shared" si="1"/>
        <v>26.166666666666668</v>
      </c>
    </row>
    <row r="6" spans="1:8">
      <c r="A6" s="21">
        <v>2012.1</v>
      </c>
      <c r="B6" s="22" t="s">
        <v>2</v>
      </c>
      <c r="C6" s="22" t="s">
        <v>90</v>
      </c>
      <c r="D6" s="21">
        <v>6</v>
      </c>
      <c r="E6" s="21">
        <v>104</v>
      </c>
      <c r="F6" s="21">
        <v>150</v>
      </c>
      <c r="G6" s="23">
        <f t="shared" si="0"/>
        <v>0.69333333333333336</v>
      </c>
      <c r="H6" s="25">
        <f t="shared" si="1"/>
        <v>17.333333333333332</v>
      </c>
    </row>
    <row r="7" spans="1:8">
      <c r="A7" s="21">
        <v>2012.1</v>
      </c>
      <c r="B7" s="22" t="s">
        <v>2</v>
      </c>
      <c r="C7" s="22" t="s">
        <v>92</v>
      </c>
      <c r="D7" s="21">
        <v>6</v>
      </c>
      <c r="E7" s="21">
        <v>85</v>
      </c>
      <c r="F7" s="21">
        <v>135</v>
      </c>
      <c r="G7" s="23">
        <f t="shared" si="0"/>
        <v>0.62962962962962965</v>
      </c>
      <c r="H7" s="25">
        <f t="shared" si="1"/>
        <v>14.166666666666666</v>
      </c>
    </row>
    <row r="8" spans="1:8">
      <c r="A8" s="21">
        <v>2012.1</v>
      </c>
      <c r="B8" s="22" t="s">
        <v>3</v>
      </c>
      <c r="C8" s="22" t="s">
        <v>109</v>
      </c>
      <c r="D8" s="21">
        <v>6</v>
      </c>
      <c r="E8" s="21">
        <v>118</v>
      </c>
      <c r="F8" s="21">
        <v>123</v>
      </c>
      <c r="G8" s="23">
        <f t="shared" si="0"/>
        <v>0.95934959349593496</v>
      </c>
      <c r="H8" s="25">
        <f t="shared" si="1"/>
        <v>19.666666666666668</v>
      </c>
    </row>
    <row r="9" spans="1:8">
      <c r="A9" s="21">
        <v>2012.1</v>
      </c>
      <c r="B9" s="22" t="s">
        <v>3</v>
      </c>
      <c r="C9" s="22" t="s">
        <v>114</v>
      </c>
      <c r="D9" s="21">
        <v>6</v>
      </c>
      <c r="E9" s="21">
        <v>106</v>
      </c>
      <c r="F9" s="21">
        <v>151</v>
      </c>
      <c r="G9" s="23">
        <f t="shared" si="0"/>
        <v>0.70198675496688745</v>
      </c>
      <c r="H9" s="25">
        <f t="shared" si="1"/>
        <v>17.666666666666668</v>
      </c>
    </row>
    <row r="10" spans="1:8">
      <c r="A10" s="21">
        <v>2012.1</v>
      </c>
      <c r="B10" s="22" t="s">
        <v>3</v>
      </c>
      <c r="C10" s="22" t="s">
        <v>132</v>
      </c>
      <c r="D10" s="21">
        <v>6</v>
      </c>
      <c r="E10" s="21">
        <v>142</v>
      </c>
      <c r="F10" s="21">
        <v>146</v>
      </c>
      <c r="G10" s="23">
        <f t="shared" si="0"/>
        <v>0.9726027397260274</v>
      </c>
      <c r="H10" s="25">
        <f t="shared" si="1"/>
        <v>23.666666666666668</v>
      </c>
    </row>
    <row r="11" spans="1:8">
      <c r="A11" s="21">
        <v>2012.1</v>
      </c>
      <c r="B11" s="22" t="s">
        <v>3</v>
      </c>
      <c r="C11" s="22" t="s">
        <v>136</v>
      </c>
      <c r="D11" s="21">
        <v>6</v>
      </c>
      <c r="E11" s="21">
        <v>81</v>
      </c>
      <c r="F11" s="21">
        <v>127</v>
      </c>
      <c r="G11" s="23">
        <f t="shared" si="0"/>
        <v>0.63779527559055116</v>
      </c>
      <c r="H11" s="25">
        <f t="shared" si="1"/>
        <v>13.5</v>
      </c>
    </row>
    <row r="12" spans="1:8">
      <c r="A12" s="21">
        <v>2012.1</v>
      </c>
      <c r="B12" s="22" t="s">
        <v>3</v>
      </c>
      <c r="C12" s="22" t="s">
        <v>137</v>
      </c>
      <c r="D12" s="21">
        <v>6</v>
      </c>
      <c r="E12" s="21">
        <v>72</v>
      </c>
      <c r="F12" s="21">
        <v>124</v>
      </c>
      <c r="G12" s="23">
        <f t="shared" si="0"/>
        <v>0.58064516129032262</v>
      </c>
      <c r="H12" s="25">
        <f t="shared" si="1"/>
        <v>12</v>
      </c>
    </row>
    <row r="13" spans="1:8">
      <c r="A13" s="21">
        <v>2012.1</v>
      </c>
      <c r="B13" s="22" t="s">
        <v>4</v>
      </c>
      <c r="C13" s="22" t="s">
        <v>169</v>
      </c>
      <c r="D13" s="21">
        <v>6</v>
      </c>
      <c r="E13" s="21">
        <v>161</v>
      </c>
      <c r="F13" s="21">
        <v>161</v>
      </c>
      <c r="G13" s="23">
        <f t="shared" si="0"/>
        <v>1</v>
      </c>
      <c r="H13" s="25">
        <f t="shared" si="1"/>
        <v>26.833333333333332</v>
      </c>
    </row>
    <row r="14" spans="1:8">
      <c r="A14" s="21">
        <v>2012.1</v>
      </c>
      <c r="B14" s="22" t="s">
        <v>4</v>
      </c>
      <c r="C14" s="22" t="s">
        <v>188</v>
      </c>
      <c r="D14" s="21">
        <v>6</v>
      </c>
      <c r="E14" s="21">
        <v>150</v>
      </c>
      <c r="F14" s="21">
        <v>151</v>
      </c>
      <c r="G14" s="23">
        <f t="shared" si="0"/>
        <v>0.99337748344370858</v>
      </c>
      <c r="H14" s="25">
        <f t="shared" si="1"/>
        <v>25</v>
      </c>
    </row>
    <row r="15" spans="1:8">
      <c r="A15" s="21">
        <v>2012.1</v>
      </c>
      <c r="B15" s="22" t="s">
        <v>4</v>
      </c>
      <c r="C15" s="22" t="s">
        <v>189</v>
      </c>
      <c r="D15" s="21">
        <v>6</v>
      </c>
      <c r="E15" s="21">
        <v>85</v>
      </c>
      <c r="F15" s="21">
        <v>91</v>
      </c>
      <c r="G15" s="23">
        <f t="shared" si="0"/>
        <v>0.93406593406593408</v>
      </c>
      <c r="H15" s="25">
        <f t="shared" si="1"/>
        <v>14.166666666666666</v>
      </c>
    </row>
    <row r="16" spans="1:8">
      <c r="A16" s="21">
        <v>2012.1</v>
      </c>
      <c r="B16" s="22" t="s">
        <v>1</v>
      </c>
      <c r="C16" s="22" t="s">
        <v>67</v>
      </c>
      <c r="D16" s="21">
        <v>5</v>
      </c>
      <c r="E16" s="21">
        <v>128</v>
      </c>
      <c r="F16" s="21">
        <v>132</v>
      </c>
      <c r="G16" s="23">
        <f t="shared" si="0"/>
        <v>0.96969696969696972</v>
      </c>
      <c r="H16" s="25">
        <f t="shared" si="1"/>
        <v>25.6</v>
      </c>
    </row>
    <row r="17" spans="1:8">
      <c r="A17" s="21">
        <v>2012.1</v>
      </c>
      <c r="B17" s="22" t="s">
        <v>1</v>
      </c>
      <c r="C17" s="22" t="s">
        <v>69</v>
      </c>
      <c r="D17" s="21">
        <v>5</v>
      </c>
      <c r="E17" s="21">
        <v>113</v>
      </c>
      <c r="F17" s="21">
        <v>126</v>
      </c>
      <c r="G17" s="23">
        <f t="shared" si="0"/>
        <v>0.89682539682539686</v>
      </c>
      <c r="H17" s="25">
        <f t="shared" si="1"/>
        <v>22.6</v>
      </c>
    </row>
    <row r="18" spans="1:8">
      <c r="A18" s="21">
        <v>2012.1</v>
      </c>
      <c r="B18" s="22" t="s">
        <v>1</v>
      </c>
      <c r="C18" s="22" t="s">
        <v>71</v>
      </c>
      <c r="D18" s="21">
        <v>5</v>
      </c>
      <c r="E18" s="21">
        <v>163</v>
      </c>
      <c r="F18" s="21">
        <v>168</v>
      </c>
      <c r="G18" s="23">
        <f t="shared" si="0"/>
        <v>0.97023809523809523</v>
      </c>
      <c r="H18" s="25">
        <f t="shared" si="1"/>
        <v>32.6</v>
      </c>
    </row>
    <row r="19" spans="1:8">
      <c r="A19" s="21">
        <v>2012.1</v>
      </c>
      <c r="B19" s="22" t="s">
        <v>1</v>
      </c>
      <c r="C19" s="22" t="s">
        <v>81</v>
      </c>
      <c r="D19" s="21">
        <v>5</v>
      </c>
      <c r="E19" s="21">
        <v>80</v>
      </c>
      <c r="F19" s="21">
        <v>100</v>
      </c>
      <c r="G19" s="23">
        <f t="shared" si="0"/>
        <v>0.8</v>
      </c>
      <c r="H19" s="25">
        <f t="shared" si="1"/>
        <v>16</v>
      </c>
    </row>
    <row r="20" spans="1:8">
      <c r="A20" s="21">
        <v>2012.1</v>
      </c>
      <c r="B20" s="22" t="s">
        <v>2</v>
      </c>
      <c r="C20" s="22" t="s">
        <v>89</v>
      </c>
      <c r="D20" s="21">
        <v>5</v>
      </c>
      <c r="E20" s="21">
        <v>72</v>
      </c>
      <c r="F20" s="21">
        <v>106</v>
      </c>
      <c r="G20" s="23">
        <f t="shared" si="0"/>
        <v>0.67924528301886788</v>
      </c>
      <c r="H20" s="25">
        <f t="shared" si="1"/>
        <v>14.4</v>
      </c>
    </row>
    <row r="21" spans="1:8">
      <c r="A21" s="21">
        <v>2012.1</v>
      </c>
      <c r="B21" s="22" t="s">
        <v>2</v>
      </c>
      <c r="C21" s="22" t="s">
        <v>96</v>
      </c>
      <c r="D21" s="21">
        <v>5</v>
      </c>
      <c r="E21" s="21">
        <v>74</v>
      </c>
      <c r="F21" s="21">
        <v>125</v>
      </c>
      <c r="G21" s="23">
        <f t="shared" si="0"/>
        <v>0.59199999999999997</v>
      </c>
      <c r="H21" s="25">
        <f t="shared" si="1"/>
        <v>14.8</v>
      </c>
    </row>
    <row r="22" spans="1:8">
      <c r="A22" s="21">
        <v>2012.1</v>
      </c>
      <c r="B22" s="22" t="s">
        <v>2</v>
      </c>
      <c r="C22" s="22" t="s">
        <v>98</v>
      </c>
      <c r="D22" s="21">
        <v>5</v>
      </c>
      <c r="E22" s="21">
        <v>65</v>
      </c>
      <c r="F22" s="21">
        <v>125</v>
      </c>
      <c r="G22" s="23">
        <f t="shared" si="0"/>
        <v>0.52</v>
      </c>
      <c r="H22" s="25">
        <f t="shared" si="1"/>
        <v>13</v>
      </c>
    </row>
    <row r="23" spans="1:8">
      <c r="A23" s="21">
        <v>2012.1</v>
      </c>
      <c r="B23" s="22" t="s">
        <v>2</v>
      </c>
      <c r="C23" s="22" t="s">
        <v>100</v>
      </c>
      <c r="D23" s="21">
        <v>5</v>
      </c>
      <c r="E23" s="21">
        <v>58</v>
      </c>
      <c r="F23" s="21">
        <v>110</v>
      </c>
      <c r="G23" s="23">
        <f t="shared" si="0"/>
        <v>0.52727272727272723</v>
      </c>
      <c r="H23" s="25">
        <f t="shared" si="1"/>
        <v>11.6</v>
      </c>
    </row>
    <row r="24" spans="1:8">
      <c r="A24" s="21">
        <v>2012.1</v>
      </c>
      <c r="B24" s="22" t="s">
        <v>2</v>
      </c>
      <c r="C24" s="22" t="s">
        <v>101</v>
      </c>
      <c r="D24" s="21">
        <v>5</v>
      </c>
      <c r="E24" s="21">
        <v>61</v>
      </c>
      <c r="F24" s="21">
        <v>105</v>
      </c>
      <c r="G24" s="23">
        <f t="shared" si="0"/>
        <v>0.580952380952381</v>
      </c>
      <c r="H24" s="25">
        <f t="shared" si="1"/>
        <v>12.2</v>
      </c>
    </row>
    <row r="25" spans="1:8">
      <c r="A25" s="21">
        <v>2012.1</v>
      </c>
      <c r="B25" s="22" t="s">
        <v>3</v>
      </c>
      <c r="C25" s="22" t="s">
        <v>110</v>
      </c>
      <c r="D25" s="21">
        <v>5</v>
      </c>
      <c r="E25" s="21">
        <v>45</v>
      </c>
      <c r="F25" s="21">
        <v>125</v>
      </c>
      <c r="G25" s="23">
        <f t="shared" si="0"/>
        <v>0.36</v>
      </c>
      <c r="H25" s="25">
        <f t="shared" si="1"/>
        <v>9</v>
      </c>
    </row>
    <row r="26" spans="1:8">
      <c r="A26" s="21">
        <v>2012.1</v>
      </c>
      <c r="B26" s="22" t="s">
        <v>3</v>
      </c>
      <c r="C26" s="22" t="s">
        <v>111</v>
      </c>
      <c r="D26" s="21">
        <v>5</v>
      </c>
      <c r="E26" s="21">
        <v>22</v>
      </c>
      <c r="F26" s="21">
        <v>50</v>
      </c>
      <c r="G26" s="23">
        <f t="shared" si="0"/>
        <v>0.44</v>
      </c>
      <c r="H26" s="25">
        <f t="shared" si="1"/>
        <v>4.4000000000000004</v>
      </c>
    </row>
    <row r="27" spans="1:8">
      <c r="A27" s="21">
        <v>2012.1</v>
      </c>
      <c r="B27" s="22" t="s">
        <v>3</v>
      </c>
      <c r="C27" s="22" t="s">
        <v>115</v>
      </c>
      <c r="D27" s="21">
        <v>5</v>
      </c>
      <c r="E27" s="21">
        <v>143</v>
      </c>
      <c r="F27" s="21">
        <v>143</v>
      </c>
      <c r="G27" s="23">
        <f t="shared" si="0"/>
        <v>1</v>
      </c>
      <c r="H27" s="25">
        <f t="shared" si="1"/>
        <v>28.6</v>
      </c>
    </row>
    <row r="28" spans="1:8">
      <c r="A28" s="21">
        <v>2012.1</v>
      </c>
      <c r="B28" s="22" t="s">
        <v>3</v>
      </c>
      <c r="C28" s="22" t="s">
        <v>121</v>
      </c>
      <c r="D28" s="21">
        <v>5</v>
      </c>
      <c r="E28" s="21">
        <v>144</v>
      </c>
      <c r="F28" s="21">
        <v>144</v>
      </c>
      <c r="G28" s="23">
        <f t="shared" si="0"/>
        <v>1</v>
      </c>
      <c r="H28" s="25">
        <f t="shared" si="1"/>
        <v>28.8</v>
      </c>
    </row>
    <row r="29" spans="1:8">
      <c r="A29" s="21">
        <v>2012.1</v>
      </c>
      <c r="B29" s="22" t="s">
        <v>3</v>
      </c>
      <c r="C29" s="22" t="s">
        <v>126</v>
      </c>
      <c r="D29" s="21">
        <v>5</v>
      </c>
      <c r="E29" s="21">
        <v>52</v>
      </c>
      <c r="F29" s="21">
        <v>125</v>
      </c>
      <c r="G29" s="23">
        <f t="shared" si="0"/>
        <v>0.41599999999999998</v>
      </c>
      <c r="H29" s="25">
        <f t="shared" si="1"/>
        <v>10.4</v>
      </c>
    </row>
    <row r="30" spans="1:8">
      <c r="A30" s="21">
        <v>2012.1</v>
      </c>
      <c r="B30" s="22" t="s">
        <v>3</v>
      </c>
      <c r="C30" s="22" t="s">
        <v>130</v>
      </c>
      <c r="D30" s="21">
        <v>5</v>
      </c>
      <c r="E30" s="21">
        <v>93</v>
      </c>
      <c r="F30" s="21">
        <v>94</v>
      </c>
      <c r="G30" s="23">
        <f t="shared" si="0"/>
        <v>0.98936170212765961</v>
      </c>
      <c r="H30" s="25">
        <f t="shared" si="1"/>
        <v>18.600000000000001</v>
      </c>
    </row>
    <row r="31" spans="1:8">
      <c r="A31" s="21">
        <v>2012.1</v>
      </c>
      <c r="B31" s="22" t="s">
        <v>3</v>
      </c>
      <c r="C31" s="22" t="s">
        <v>141</v>
      </c>
      <c r="D31" s="21">
        <v>5</v>
      </c>
      <c r="E31" s="21">
        <v>103</v>
      </c>
      <c r="F31" s="21">
        <v>105</v>
      </c>
      <c r="G31" s="23">
        <f t="shared" si="0"/>
        <v>0.98095238095238091</v>
      </c>
      <c r="H31" s="25">
        <f t="shared" si="1"/>
        <v>20.6</v>
      </c>
    </row>
    <row r="32" spans="1:8">
      <c r="A32" s="21">
        <v>2012.1</v>
      </c>
      <c r="B32" s="22" t="s">
        <v>3</v>
      </c>
      <c r="C32" s="22" t="s">
        <v>150</v>
      </c>
      <c r="D32" s="21">
        <v>5</v>
      </c>
      <c r="E32" s="21">
        <v>101</v>
      </c>
      <c r="F32" s="21">
        <v>117</v>
      </c>
      <c r="G32" s="23">
        <f t="shared" si="0"/>
        <v>0.86324786324786329</v>
      </c>
      <c r="H32" s="25">
        <f t="shared" si="1"/>
        <v>20.2</v>
      </c>
    </row>
    <row r="33" spans="1:8">
      <c r="A33" s="21">
        <v>2012.1</v>
      </c>
      <c r="B33" s="22" t="s">
        <v>3</v>
      </c>
      <c r="C33" s="22" t="s">
        <v>155</v>
      </c>
      <c r="D33" s="21">
        <v>5</v>
      </c>
      <c r="E33" s="21">
        <v>104</v>
      </c>
      <c r="F33" s="21">
        <v>108</v>
      </c>
      <c r="G33" s="23">
        <f t="shared" si="0"/>
        <v>0.96296296296296291</v>
      </c>
      <c r="H33" s="25">
        <f t="shared" si="1"/>
        <v>20.8</v>
      </c>
    </row>
    <row r="34" spans="1:8">
      <c r="A34" s="21">
        <v>2012.1</v>
      </c>
      <c r="B34" s="22" t="s">
        <v>3</v>
      </c>
      <c r="C34" s="22" t="s">
        <v>159</v>
      </c>
      <c r="D34" s="21">
        <v>5</v>
      </c>
      <c r="E34" s="21">
        <v>119</v>
      </c>
      <c r="F34" s="21">
        <v>121</v>
      </c>
      <c r="G34" s="23">
        <f t="shared" si="0"/>
        <v>0.98347107438016534</v>
      </c>
      <c r="H34" s="25">
        <f t="shared" si="1"/>
        <v>23.8</v>
      </c>
    </row>
    <row r="35" spans="1:8">
      <c r="A35" s="21">
        <v>2012.1</v>
      </c>
      <c r="B35" s="22" t="s">
        <v>4</v>
      </c>
      <c r="C35" s="22" t="s">
        <v>184</v>
      </c>
      <c r="D35" s="21">
        <v>5</v>
      </c>
      <c r="E35" s="21">
        <v>78</v>
      </c>
      <c r="F35" s="21">
        <v>83</v>
      </c>
      <c r="G35" s="23">
        <f t="shared" ref="G35:G66" si="2">E35/F35</f>
        <v>0.93975903614457834</v>
      </c>
      <c r="H35" s="25">
        <f t="shared" ref="H35:H66" si="3">E35/D35</f>
        <v>15.6</v>
      </c>
    </row>
    <row r="36" spans="1:8">
      <c r="A36" s="21">
        <v>2012.1</v>
      </c>
      <c r="B36" s="22" t="s">
        <v>4</v>
      </c>
      <c r="C36" s="22" t="s">
        <v>186</v>
      </c>
      <c r="D36" s="21">
        <v>5</v>
      </c>
      <c r="E36" s="21">
        <v>66</v>
      </c>
      <c r="F36" s="21">
        <v>76</v>
      </c>
      <c r="G36" s="23">
        <f t="shared" si="2"/>
        <v>0.86842105263157898</v>
      </c>
      <c r="H36" s="25">
        <f t="shared" si="3"/>
        <v>13.2</v>
      </c>
    </row>
    <row r="37" spans="1:8">
      <c r="A37" s="21">
        <v>2012.1</v>
      </c>
      <c r="B37" s="22" t="s">
        <v>4</v>
      </c>
      <c r="C37" s="22" t="s">
        <v>192</v>
      </c>
      <c r="D37" s="21">
        <v>5</v>
      </c>
      <c r="E37" s="21">
        <v>114</v>
      </c>
      <c r="F37" s="21">
        <v>115</v>
      </c>
      <c r="G37" s="23">
        <f t="shared" si="2"/>
        <v>0.99130434782608701</v>
      </c>
      <c r="H37" s="25">
        <f t="shared" si="3"/>
        <v>22.8</v>
      </c>
    </row>
    <row r="38" spans="1:8">
      <c r="A38" s="21">
        <v>2012.1</v>
      </c>
      <c r="B38" s="22" t="s">
        <v>4</v>
      </c>
      <c r="C38" s="22" t="s">
        <v>193</v>
      </c>
      <c r="D38" s="21">
        <v>5</v>
      </c>
      <c r="E38" s="21">
        <v>63</v>
      </c>
      <c r="F38" s="21">
        <v>75</v>
      </c>
      <c r="G38" s="23">
        <f t="shared" si="2"/>
        <v>0.84</v>
      </c>
      <c r="H38" s="25">
        <f t="shared" si="3"/>
        <v>12.6</v>
      </c>
    </row>
    <row r="39" spans="1:8">
      <c r="A39" s="21">
        <v>2012.1</v>
      </c>
      <c r="B39" s="22" t="s">
        <v>4</v>
      </c>
      <c r="C39" s="22" t="s">
        <v>194</v>
      </c>
      <c r="D39" s="21">
        <v>5</v>
      </c>
      <c r="E39" s="21">
        <v>60</v>
      </c>
      <c r="F39" s="21">
        <v>75</v>
      </c>
      <c r="G39" s="23">
        <f t="shared" si="2"/>
        <v>0.8</v>
      </c>
      <c r="H39" s="25">
        <f t="shared" si="3"/>
        <v>12</v>
      </c>
    </row>
    <row r="40" spans="1:8">
      <c r="A40" s="21">
        <v>2012.1</v>
      </c>
      <c r="B40" s="22" t="s">
        <v>5</v>
      </c>
      <c r="C40" s="22" t="s">
        <v>213</v>
      </c>
      <c r="D40" s="21">
        <v>5</v>
      </c>
      <c r="E40" s="21">
        <v>73</v>
      </c>
      <c r="F40" s="21">
        <v>135</v>
      </c>
      <c r="G40" s="23">
        <f t="shared" si="2"/>
        <v>0.54074074074074074</v>
      </c>
      <c r="H40" s="25">
        <f t="shared" si="3"/>
        <v>14.6</v>
      </c>
    </row>
    <row r="41" spans="1:8">
      <c r="A41" s="21">
        <v>2012.1</v>
      </c>
      <c r="B41" s="22" t="s">
        <v>1</v>
      </c>
      <c r="C41" s="22" t="s">
        <v>72</v>
      </c>
      <c r="D41" s="21">
        <v>4</v>
      </c>
      <c r="E41" s="21">
        <v>114</v>
      </c>
      <c r="F41" s="21">
        <v>117</v>
      </c>
      <c r="G41" s="23">
        <f t="shared" si="2"/>
        <v>0.97435897435897434</v>
      </c>
      <c r="H41" s="25">
        <f t="shared" si="3"/>
        <v>28.5</v>
      </c>
    </row>
    <row r="42" spans="1:8">
      <c r="A42" s="21">
        <v>2012.1</v>
      </c>
      <c r="B42" s="22" t="s">
        <v>1</v>
      </c>
      <c r="C42" s="22" t="s">
        <v>75</v>
      </c>
      <c r="D42" s="21">
        <v>4</v>
      </c>
      <c r="E42" s="21">
        <v>104</v>
      </c>
      <c r="F42" s="21">
        <v>106</v>
      </c>
      <c r="G42" s="23">
        <f t="shared" si="2"/>
        <v>0.98113207547169812</v>
      </c>
      <c r="H42" s="25">
        <f t="shared" si="3"/>
        <v>26</v>
      </c>
    </row>
    <row r="43" spans="1:8">
      <c r="A43" s="21">
        <v>2012.1</v>
      </c>
      <c r="B43" s="22" t="s">
        <v>1</v>
      </c>
      <c r="C43" s="22" t="s">
        <v>78</v>
      </c>
      <c r="D43" s="21">
        <v>4</v>
      </c>
      <c r="E43" s="21">
        <v>112</v>
      </c>
      <c r="F43" s="21">
        <v>115</v>
      </c>
      <c r="G43" s="23">
        <f t="shared" si="2"/>
        <v>0.97391304347826091</v>
      </c>
      <c r="H43" s="25">
        <f t="shared" si="3"/>
        <v>28</v>
      </c>
    </row>
    <row r="44" spans="1:8">
      <c r="A44" s="21">
        <v>2012.1</v>
      </c>
      <c r="B44" s="22" t="s">
        <v>1</v>
      </c>
      <c r="C44" s="22" t="s">
        <v>84</v>
      </c>
      <c r="D44" s="21">
        <v>4</v>
      </c>
      <c r="E44" s="21">
        <v>79</v>
      </c>
      <c r="F44" s="21">
        <v>102</v>
      </c>
      <c r="G44" s="23">
        <f t="shared" si="2"/>
        <v>0.77450980392156865</v>
      </c>
      <c r="H44" s="25">
        <f t="shared" si="3"/>
        <v>19.75</v>
      </c>
    </row>
    <row r="45" spans="1:8">
      <c r="A45" s="21">
        <v>2012.1</v>
      </c>
      <c r="B45" s="22" t="s">
        <v>1</v>
      </c>
      <c r="C45" s="22" t="s">
        <v>85</v>
      </c>
      <c r="D45" s="21">
        <v>4</v>
      </c>
      <c r="E45" s="21">
        <v>71</v>
      </c>
      <c r="F45" s="21">
        <v>97</v>
      </c>
      <c r="G45" s="23">
        <f t="shared" si="2"/>
        <v>0.73195876288659789</v>
      </c>
      <c r="H45" s="25">
        <f t="shared" si="3"/>
        <v>17.75</v>
      </c>
    </row>
    <row r="46" spans="1:8">
      <c r="A46" s="21">
        <v>2012.1</v>
      </c>
      <c r="B46" s="22" t="s">
        <v>3</v>
      </c>
      <c r="C46" s="22" t="s">
        <v>106</v>
      </c>
      <c r="D46" s="21">
        <v>4</v>
      </c>
      <c r="E46" s="21">
        <v>74</v>
      </c>
      <c r="F46" s="21">
        <v>94</v>
      </c>
      <c r="G46" s="23">
        <f t="shared" si="2"/>
        <v>0.78723404255319152</v>
      </c>
      <c r="H46" s="25">
        <f t="shared" si="3"/>
        <v>18.5</v>
      </c>
    </row>
    <row r="47" spans="1:8">
      <c r="A47" s="21">
        <v>2012.1</v>
      </c>
      <c r="B47" s="22" t="s">
        <v>3</v>
      </c>
      <c r="C47" s="22" t="s">
        <v>107</v>
      </c>
      <c r="D47" s="21">
        <v>4</v>
      </c>
      <c r="E47" s="21">
        <v>58</v>
      </c>
      <c r="F47" s="21">
        <v>66</v>
      </c>
      <c r="G47" s="23">
        <f t="shared" si="2"/>
        <v>0.87878787878787878</v>
      </c>
      <c r="H47" s="25">
        <f t="shared" si="3"/>
        <v>14.5</v>
      </c>
    </row>
    <row r="48" spans="1:8">
      <c r="A48" s="21">
        <v>2012.1</v>
      </c>
      <c r="B48" s="22" t="s">
        <v>3</v>
      </c>
      <c r="C48" s="22" t="s">
        <v>116</v>
      </c>
      <c r="D48" s="21">
        <v>4</v>
      </c>
      <c r="E48" s="21">
        <v>100</v>
      </c>
      <c r="F48" s="21">
        <v>101</v>
      </c>
      <c r="G48" s="23">
        <f t="shared" si="2"/>
        <v>0.99009900990099009</v>
      </c>
      <c r="H48" s="25">
        <f t="shared" si="3"/>
        <v>25</v>
      </c>
    </row>
    <row r="49" spans="1:8">
      <c r="A49" s="21">
        <v>2012.1</v>
      </c>
      <c r="B49" s="22" t="s">
        <v>3</v>
      </c>
      <c r="C49" s="22" t="s">
        <v>117</v>
      </c>
      <c r="D49" s="21">
        <v>4</v>
      </c>
      <c r="E49" s="21">
        <v>53</v>
      </c>
      <c r="F49" s="21">
        <v>72</v>
      </c>
      <c r="G49" s="23">
        <f t="shared" si="2"/>
        <v>0.73611111111111116</v>
      </c>
      <c r="H49" s="25">
        <f t="shared" si="3"/>
        <v>13.25</v>
      </c>
    </row>
    <row r="50" spans="1:8">
      <c r="A50" s="21">
        <v>2012.1</v>
      </c>
      <c r="B50" s="22" t="s">
        <v>3</v>
      </c>
      <c r="C50" s="22" t="s">
        <v>119</v>
      </c>
      <c r="D50" s="21">
        <v>4</v>
      </c>
      <c r="E50" s="21">
        <v>110</v>
      </c>
      <c r="F50" s="21">
        <v>112</v>
      </c>
      <c r="G50" s="23">
        <f t="shared" si="2"/>
        <v>0.9821428571428571</v>
      </c>
      <c r="H50" s="25">
        <f t="shared" si="3"/>
        <v>27.5</v>
      </c>
    </row>
    <row r="51" spans="1:8">
      <c r="A51" s="21">
        <v>2012.1</v>
      </c>
      <c r="B51" s="22" t="s">
        <v>3</v>
      </c>
      <c r="C51" s="22" t="s">
        <v>120</v>
      </c>
      <c r="D51" s="21">
        <v>4</v>
      </c>
      <c r="E51" s="21">
        <v>105</v>
      </c>
      <c r="F51" s="21">
        <v>108</v>
      </c>
      <c r="G51" s="23">
        <f t="shared" si="2"/>
        <v>0.97222222222222221</v>
      </c>
      <c r="H51" s="25">
        <f t="shared" si="3"/>
        <v>26.25</v>
      </c>
    </row>
    <row r="52" spans="1:8">
      <c r="A52" s="21">
        <v>2012.1</v>
      </c>
      <c r="B52" s="22" t="s">
        <v>3</v>
      </c>
      <c r="C52" s="22" t="s">
        <v>127</v>
      </c>
      <c r="D52" s="21">
        <v>4</v>
      </c>
      <c r="E52" s="21">
        <v>122</v>
      </c>
      <c r="F52" s="21">
        <v>125</v>
      </c>
      <c r="G52" s="23">
        <f t="shared" si="2"/>
        <v>0.97599999999999998</v>
      </c>
      <c r="H52" s="25">
        <f t="shared" si="3"/>
        <v>30.5</v>
      </c>
    </row>
    <row r="53" spans="1:8">
      <c r="A53" s="21">
        <v>2012.1</v>
      </c>
      <c r="B53" s="22" t="s">
        <v>3</v>
      </c>
      <c r="C53" s="22" t="s">
        <v>131</v>
      </c>
      <c r="D53" s="21">
        <v>4</v>
      </c>
      <c r="E53" s="21">
        <v>86</v>
      </c>
      <c r="F53" s="21">
        <v>98</v>
      </c>
      <c r="G53" s="23">
        <f t="shared" si="2"/>
        <v>0.87755102040816324</v>
      </c>
      <c r="H53" s="25">
        <f t="shared" si="3"/>
        <v>21.5</v>
      </c>
    </row>
    <row r="54" spans="1:8">
      <c r="A54" s="21">
        <v>2012.1</v>
      </c>
      <c r="B54" s="22" t="s">
        <v>3</v>
      </c>
      <c r="C54" s="22" t="s">
        <v>133</v>
      </c>
      <c r="D54" s="21">
        <v>4</v>
      </c>
      <c r="E54" s="21">
        <v>51</v>
      </c>
      <c r="F54" s="21">
        <v>60</v>
      </c>
      <c r="G54" s="23">
        <f t="shared" si="2"/>
        <v>0.85</v>
      </c>
      <c r="H54" s="25">
        <f t="shared" si="3"/>
        <v>12.75</v>
      </c>
    </row>
    <row r="55" spans="1:8">
      <c r="A55" s="21">
        <v>2012.1</v>
      </c>
      <c r="B55" s="22" t="s">
        <v>3</v>
      </c>
      <c r="C55" s="22" t="s">
        <v>140</v>
      </c>
      <c r="D55" s="21">
        <v>4</v>
      </c>
      <c r="E55" s="21">
        <v>80</v>
      </c>
      <c r="F55" s="21">
        <v>83</v>
      </c>
      <c r="G55" s="23">
        <f t="shared" si="2"/>
        <v>0.96385542168674698</v>
      </c>
      <c r="H55" s="25">
        <f t="shared" si="3"/>
        <v>20</v>
      </c>
    </row>
    <row r="56" spans="1:8">
      <c r="A56" s="21">
        <v>2012.1</v>
      </c>
      <c r="B56" s="22" t="s">
        <v>3</v>
      </c>
      <c r="C56" s="22" t="s">
        <v>145</v>
      </c>
      <c r="D56" s="21">
        <v>4</v>
      </c>
      <c r="E56" s="21">
        <v>83</v>
      </c>
      <c r="F56" s="21">
        <v>86</v>
      </c>
      <c r="G56" s="23">
        <f t="shared" si="2"/>
        <v>0.96511627906976749</v>
      </c>
      <c r="H56" s="25">
        <f t="shared" si="3"/>
        <v>20.75</v>
      </c>
    </row>
    <row r="57" spans="1:8">
      <c r="A57" s="21">
        <v>2012.1</v>
      </c>
      <c r="B57" s="22" t="s">
        <v>3</v>
      </c>
      <c r="C57" s="22" t="s">
        <v>146</v>
      </c>
      <c r="D57" s="21">
        <v>4</v>
      </c>
      <c r="E57" s="21">
        <v>87</v>
      </c>
      <c r="F57" s="21">
        <v>88</v>
      </c>
      <c r="G57" s="23">
        <f t="shared" si="2"/>
        <v>0.98863636363636365</v>
      </c>
      <c r="H57" s="25">
        <f t="shared" si="3"/>
        <v>21.75</v>
      </c>
    </row>
    <row r="58" spans="1:8">
      <c r="A58" s="21">
        <v>2012.1</v>
      </c>
      <c r="B58" s="22" t="s">
        <v>3</v>
      </c>
      <c r="C58" s="22" t="s">
        <v>149</v>
      </c>
      <c r="D58" s="21">
        <v>4</v>
      </c>
      <c r="E58" s="21">
        <v>91</v>
      </c>
      <c r="F58" s="21">
        <v>91</v>
      </c>
      <c r="G58" s="23">
        <f t="shared" si="2"/>
        <v>1</v>
      </c>
      <c r="H58" s="25">
        <f t="shared" si="3"/>
        <v>22.75</v>
      </c>
    </row>
    <row r="59" spans="1:8">
      <c r="A59" s="21">
        <v>2012.1</v>
      </c>
      <c r="B59" s="22" t="s">
        <v>3</v>
      </c>
      <c r="C59" s="22" t="s">
        <v>156</v>
      </c>
      <c r="D59" s="21">
        <v>4</v>
      </c>
      <c r="E59" s="21">
        <v>98</v>
      </c>
      <c r="F59" s="21">
        <v>111</v>
      </c>
      <c r="G59" s="23">
        <f t="shared" si="2"/>
        <v>0.88288288288288286</v>
      </c>
      <c r="H59" s="25">
        <f t="shared" si="3"/>
        <v>24.5</v>
      </c>
    </row>
    <row r="60" spans="1:8">
      <c r="A60" s="21">
        <v>2012.1</v>
      </c>
      <c r="B60" s="22" t="s">
        <v>3</v>
      </c>
      <c r="C60" s="22" t="s">
        <v>157</v>
      </c>
      <c r="D60" s="21">
        <v>4</v>
      </c>
      <c r="E60" s="21">
        <v>82</v>
      </c>
      <c r="F60" s="21">
        <v>82</v>
      </c>
      <c r="G60" s="23">
        <f t="shared" si="2"/>
        <v>1</v>
      </c>
      <c r="H60" s="25">
        <f t="shared" si="3"/>
        <v>20.5</v>
      </c>
    </row>
    <row r="61" spans="1:8">
      <c r="A61" s="21">
        <v>2012.1</v>
      </c>
      <c r="B61" s="22" t="s">
        <v>3</v>
      </c>
      <c r="C61" s="22" t="s">
        <v>158</v>
      </c>
      <c r="D61" s="21">
        <v>4</v>
      </c>
      <c r="E61" s="21">
        <v>75</v>
      </c>
      <c r="F61" s="21">
        <v>78</v>
      </c>
      <c r="G61" s="23">
        <f t="shared" si="2"/>
        <v>0.96153846153846156</v>
      </c>
      <c r="H61" s="25">
        <f t="shared" si="3"/>
        <v>18.75</v>
      </c>
    </row>
    <row r="62" spans="1:8">
      <c r="A62" s="21">
        <v>2012.1</v>
      </c>
      <c r="B62" s="22" t="s">
        <v>4</v>
      </c>
      <c r="C62" s="22" t="s">
        <v>161</v>
      </c>
      <c r="D62" s="21">
        <v>4</v>
      </c>
      <c r="E62" s="21">
        <v>72</v>
      </c>
      <c r="F62" s="21">
        <v>79</v>
      </c>
      <c r="G62" s="23">
        <f t="shared" si="2"/>
        <v>0.91139240506329111</v>
      </c>
      <c r="H62" s="25">
        <f t="shared" si="3"/>
        <v>18</v>
      </c>
    </row>
    <row r="63" spans="1:8">
      <c r="A63" s="21">
        <v>2012.1</v>
      </c>
      <c r="B63" s="22" t="s">
        <v>4</v>
      </c>
      <c r="C63" s="22" t="s">
        <v>162</v>
      </c>
      <c r="D63" s="21">
        <v>4</v>
      </c>
      <c r="E63" s="21">
        <v>103</v>
      </c>
      <c r="F63" s="21">
        <v>103</v>
      </c>
      <c r="G63" s="23">
        <f t="shared" si="2"/>
        <v>1</v>
      </c>
      <c r="H63" s="25">
        <f t="shared" si="3"/>
        <v>25.75</v>
      </c>
    </row>
    <row r="64" spans="1:8">
      <c r="A64" s="21">
        <v>2012.1</v>
      </c>
      <c r="B64" s="22" t="s">
        <v>4</v>
      </c>
      <c r="C64" s="22" t="s">
        <v>166</v>
      </c>
      <c r="D64" s="21">
        <v>4</v>
      </c>
      <c r="E64" s="21">
        <v>88</v>
      </c>
      <c r="F64" s="21">
        <v>91</v>
      </c>
      <c r="G64" s="23">
        <f t="shared" si="2"/>
        <v>0.96703296703296704</v>
      </c>
      <c r="H64" s="25">
        <f t="shared" si="3"/>
        <v>22</v>
      </c>
    </row>
    <row r="65" spans="1:8">
      <c r="A65" s="21">
        <v>2012.1</v>
      </c>
      <c r="B65" s="22" t="s">
        <v>4</v>
      </c>
      <c r="C65" s="22" t="s">
        <v>168</v>
      </c>
      <c r="D65" s="21">
        <v>4</v>
      </c>
      <c r="E65" s="21">
        <v>69</v>
      </c>
      <c r="F65" s="21">
        <v>69</v>
      </c>
      <c r="G65" s="23">
        <f t="shared" si="2"/>
        <v>1</v>
      </c>
      <c r="H65" s="25">
        <f t="shared" si="3"/>
        <v>17.25</v>
      </c>
    </row>
    <row r="66" spans="1:8">
      <c r="A66" s="21">
        <v>2012.1</v>
      </c>
      <c r="B66" s="22" t="s">
        <v>4</v>
      </c>
      <c r="C66" s="22" t="s">
        <v>170</v>
      </c>
      <c r="D66" s="21">
        <v>4</v>
      </c>
      <c r="E66" s="21">
        <v>59</v>
      </c>
      <c r="F66" s="21">
        <v>64</v>
      </c>
      <c r="G66" s="23">
        <f t="shared" si="2"/>
        <v>0.921875</v>
      </c>
      <c r="H66" s="25">
        <f t="shared" si="3"/>
        <v>14.75</v>
      </c>
    </row>
    <row r="67" spans="1:8">
      <c r="A67" s="21">
        <v>2012.1</v>
      </c>
      <c r="B67" s="22" t="s">
        <v>4</v>
      </c>
      <c r="C67" s="22" t="s">
        <v>171</v>
      </c>
      <c r="D67" s="21">
        <v>4</v>
      </c>
      <c r="E67" s="21">
        <v>105</v>
      </c>
      <c r="F67" s="21">
        <v>107</v>
      </c>
      <c r="G67" s="23">
        <f t="shared" ref="G67:G98" si="4">E67/F67</f>
        <v>0.98130841121495327</v>
      </c>
      <c r="H67" s="25">
        <f t="shared" ref="H67:H98" si="5">E67/D67</f>
        <v>26.25</v>
      </c>
    </row>
    <row r="68" spans="1:8">
      <c r="A68" s="21">
        <v>2012.1</v>
      </c>
      <c r="B68" s="22" t="s">
        <v>4</v>
      </c>
      <c r="C68" s="22" t="s">
        <v>172</v>
      </c>
      <c r="D68" s="21">
        <v>4</v>
      </c>
      <c r="E68" s="21">
        <v>73</v>
      </c>
      <c r="F68" s="21">
        <v>73</v>
      </c>
      <c r="G68" s="23">
        <f t="shared" si="4"/>
        <v>1</v>
      </c>
      <c r="H68" s="25">
        <f t="shared" si="5"/>
        <v>18.25</v>
      </c>
    </row>
    <row r="69" spans="1:8">
      <c r="A69" s="21">
        <v>2012.1</v>
      </c>
      <c r="B69" s="22" t="s">
        <v>4</v>
      </c>
      <c r="C69" s="22" t="s">
        <v>178</v>
      </c>
      <c r="D69" s="21">
        <v>4</v>
      </c>
      <c r="E69" s="21">
        <v>47</v>
      </c>
      <c r="F69" s="21">
        <v>101</v>
      </c>
      <c r="G69" s="23">
        <f t="shared" si="4"/>
        <v>0.46534653465346537</v>
      </c>
      <c r="H69" s="25">
        <f t="shared" si="5"/>
        <v>11.75</v>
      </c>
    </row>
    <row r="70" spans="1:8">
      <c r="A70" s="21">
        <v>2012.1</v>
      </c>
      <c r="B70" s="22" t="s">
        <v>4</v>
      </c>
      <c r="C70" s="22" t="s">
        <v>183</v>
      </c>
      <c r="D70" s="21">
        <v>4</v>
      </c>
      <c r="E70" s="21">
        <v>71</v>
      </c>
      <c r="F70" s="21">
        <v>76</v>
      </c>
      <c r="G70" s="23">
        <f t="shared" si="4"/>
        <v>0.93421052631578949</v>
      </c>
      <c r="H70" s="25">
        <f t="shared" si="5"/>
        <v>17.75</v>
      </c>
    </row>
    <row r="71" spans="1:8">
      <c r="A71" s="21">
        <v>2012.1</v>
      </c>
      <c r="B71" s="22" t="s">
        <v>4</v>
      </c>
      <c r="C71" s="22" t="s">
        <v>187</v>
      </c>
      <c r="D71" s="21">
        <v>4</v>
      </c>
      <c r="E71" s="21">
        <v>43</v>
      </c>
      <c r="F71" s="21">
        <v>85</v>
      </c>
      <c r="G71" s="23">
        <f t="shared" si="4"/>
        <v>0.50588235294117645</v>
      </c>
      <c r="H71" s="25">
        <f t="shared" si="5"/>
        <v>10.75</v>
      </c>
    </row>
    <row r="72" spans="1:8">
      <c r="A72" s="21">
        <v>2012.1</v>
      </c>
      <c r="B72" s="22" t="s">
        <v>5</v>
      </c>
      <c r="C72" s="22" t="s">
        <v>200</v>
      </c>
      <c r="D72" s="21">
        <v>4</v>
      </c>
      <c r="E72" s="21">
        <v>79</v>
      </c>
      <c r="F72" s="21">
        <v>112</v>
      </c>
      <c r="G72" s="23">
        <f t="shared" si="4"/>
        <v>0.7053571428571429</v>
      </c>
      <c r="H72" s="25">
        <f t="shared" si="5"/>
        <v>19.75</v>
      </c>
    </row>
    <row r="73" spans="1:8">
      <c r="A73" s="21">
        <v>2012.1</v>
      </c>
      <c r="B73" s="22" t="s">
        <v>5</v>
      </c>
      <c r="C73" s="22" t="s">
        <v>206</v>
      </c>
      <c r="D73" s="21">
        <v>4</v>
      </c>
      <c r="E73" s="21">
        <v>87</v>
      </c>
      <c r="F73" s="21">
        <v>97</v>
      </c>
      <c r="G73" s="23">
        <f t="shared" si="4"/>
        <v>0.89690721649484539</v>
      </c>
      <c r="H73" s="25">
        <f t="shared" si="5"/>
        <v>21.75</v>
      </c>
    </row>
    <row r="74" spans="1:8">
      <c r="A74" s="21">
        <v>2012.1</v>
      </c>
      <c r="B74" s="22" t="s">
        <v>5</v>
      </c>
      <c r="C74" s="22" t="s">
        <v>210</v>
      </c>
      <c r="D74" s="21">
        <v>4</v>
      </c>
      <c r="E74" s="21">
        <v>74</v>
      </c>
      <c r="F74" s="21">
        <v>80</v>
      </c>
      <c r="G74" s="23">
        <f t="shared" si="4"/>
        <v>0.92500000000000004</v>
      </c>
      <c r="H74" s="25">
        <f t="shared" si="5"/>
        <v>18.5</v>
      </c>
    </row>
    <row r="75" spans="1:8">
      <c r="A75" s="21">
        <v>2012.1</v>
      </c>
      <c r="B75" s="22" t="s">
        <v>5</v>
      </c>
      <c r="C75" s="22" t="s">
        <v>215</v>
      </c>
      <c r="D75" s="21">
        <v>4</v>
      </c>
      <c r="E75" s="21">
        <v>93</v>
      </c>
      <c r="F75" s="21">
        <v>110</v>
      </c>
      <c r="G75" s="23">
        <f t="shared" si="4"/>
        <v>0.84545454545454546</v>
      </c>
      <c r="H75" s="25">
        <f t="shared" si="5"/>
        <v>23.25</v>
      </c>
    </row>
    <row r="76" spans="1:8">
      <c r="A76" s="21">
        <v>2012.1</v>
      </c>
      <c r="B76" s="22" t="s">
        <v>1</v>
      </c>
      <c r="C76" s="22" t="s">
        <v>66</v>
      </c>
      <c r="D76" s="21">
        <v>3</v>
      </c>
      <c r="E76" s="21">
        <v>58</v>
      </c>
      <c r="F76" s="21">
        <v>75</v>
      </c>
      <c r="G76" s="23">
        <f t="shared" si="4"/>
        <v>0.77333333333333332</v>
      </c>
      <c r="H76" s="25">
        <f t="shared" si="5"/>
        <v>19.333333333333332</v>
      </c>
    </row>
    <row r="77" spans="1:8">
      <c r="A77" s="21">
        <v>2012.1</v>
      </c>
      <c r="B77" s="22" t="s">
        <v>1</v>
      </c>
      <c r="C77" s="22" t="s">
        <v>73</v>
      </c>
      <c r="D77" s="21">
        <v>3</v>
      </c>
      <c r="E77" s="21">
        <v>76</v>
      </c>
      <c r="F77" s="21">
        <v>85</v>
      </c>
      <c r="G77" s="23">
        <f t="shared" si="4"/>
        <v>0.89411764705882357</v>
      </c>
      <c r="H77" s="25">
        <f t="shared" si="5"/>
        <v>25.333333333333332</v>
      </c>
    </row>
    <row r="78" spans="1:8">
      <c r="A78" s="21">
        <v>2012.1</v>
      </c>
      <c r="B78" s="22" t="s">
        <v>1</v>
      </c>
      <c r="C78" s="22" t="s">
        <v>74</v>
      </c>
      <c r="D78" s="21">
        <v>3</v>
      </c>
      <c r="E78" s="21">
        <v>91</v>
      </c>
      <c r="F78" s="21">
        <v>95</v>
      </c>
      <c r="G78" s="23">
        <f t="shared" si="4"/>
        <v>0.95789473684210524</v>
      </c>
      <c r="H78" s="25">
        <f t="shared" si="5"/>
        <v>30.333333333333332</v>
      </c>
    </row>
    <row r="79" spans="1:8">
      <c r="A79" s="21">
        <v>2012.1</v>
      </c>
      <c r="B79" s="22" t="s">
        <v>1</v>
      </c>
      <c r="C79" s="22" t="s">
        <v>77</v>
      </c>
      <c r="D79" s="21">
        <v>3</v>
      </c>
      <c r="E79" s="21">
        <v>31</v>
      </c>
      <c r="F79" s="21">
        <v>75</v>
      </c>
      <c r="G79" s="23">
        <f t="shared" si="4"/>
        <v>0.41333333333333333</v>
      </c>
      <c r="H79" s="25">
        <f t="shared" si="5"/>
        <v>10.333333333333334</v>
      </c>
    </row>
    <row r="80" spans="1:8">
      <c r="A80" s="21">
        <v>2012.1</v>
      </c>
      <c r="B80" s="22" t="s">
        <v>1</v>
      </c>
      <c r="C80" s="22" t="s">
        <v>82</v>
      </c>
      <c r="D80" s="21">
        <v>3</v>
      </c>
      <c r="E80" s="21">
        <v>49</v>
      </c>
      <c r="F80" s="21">
        <v>67</v>
      </c>
      <c r="G80" s="23">
        <f t="shared" si="4"/>
        <v>0.73134328358208955</v>
      </c>
      <c r="H80" s="25">
        <f t="shared" si="5"/>
        <v>16.333333333333332</v>
      </c>
    </row>
    <row r="81" spans="1:8">
      <c r="A81" s="21">
        <v>2012.1</v>
      </c>
      <c r="B81" s="22" t="s">
        <v>1</v>
      </c>
      <c r="C81" s="22" t="s">
        <v>86</v>
      </c>
      <c r="D81" s="21">
        <v>3</v>
      </c>
      <c r="E81" s="21">
        <v>22</v>
      </c>
      <c r="F81" s="21">
        <v>75</v>
      </c>
      <c r="G81" s="23">
        <f t="shared" si="4"/>
        <v>0.29333333333333333</v>
      </c>
      <c r="H81" s="25">
        <f t="shared" si="5"/>
        <v>7.333333333333333</v>
      </c>
    </row>
    <row r="82" spans="1:8">
      <c r="A82" s="21">
        <v>2012.1</v>
      </c>
      <c r="B82" s="22" t="s">
        <v>2</v>
      </c>
      <c r="C82" s="22" t="s">
        <v>95</v>
      </c>
      <c r="D82" s="21">
        <v>3</v>
      </c>
      <c r="E82" s="21">
        <v>61</v>
      </c>
      <c r="F82" s="21">
        <v>75</v>
      </c>
      <c r="G82" s="23">
        <f t="shared" si="4"/>
        <v>0.81333333333333335</v>
      </c>
      <c r="H82" s="25">
        <f t="shared" si="5"/>
        <v>20.333333333333332</v>
      </c>
    </row>
    <row r="83" spans="1:8">
      <c r="A83" s="21">
        <v>2012.1</v>
      </c>
      <c r="B83" s="22" t="s">
        <v>3</v>
      </c>
      <c r="C83" s="22" t="s">
        <v>104</v>
      </c>
      <c r="D83" s="21">
        <v>3</v>
      </c>
      <c r="E83" s="21">
        <v>63</v>
      </c>
      <c r="F83" s="21">
        <v>72</v>
      </c>
      <c r="G83" s="23">
        <f t="shared" si="4"/>
        <v>0.875</v>
      </c>
      <c r="H83" s="25">
        <f t="shared" si="5"/>
        <v>21</v>
      </c>
    </row>
    <row r="84" spans="1:8">
      <c r="A84" s="21">
        <v>2012.1</v>
      </c>
      <c r="B84" s="22" t="s">
        <v>3</v>
      </c>
      <c r="C84" s="22" t="s">
        <v>118</v>
      </c>
      <c r="D84" s="21">
        <v>3</v>
      </c>
      <c r="E84" s="21">
        <v>63</v>
      </c>
      <c r="F84" s="21">
        <v>76</v>
      </c>
      <c r="G84" s="23">
        <f t="shared" si="4"/>
        <v>0.82894736842105265</v>
      </c>
      <c r="H84" s="25">
        <f t="shared" si="5"/>
        <v>21</v>
      </c>
    </row>
    <row r="85" spans="1:8">
      <c r="A85" s="21">
        <v>2012.1</v>
      </c>
      <c r="B85" s="22" t="s">
        <v>3</v>
      </c>
      <c r="C85" s="22" t="s">
        <v>122</v>
      </c>
      <c r="D85" s="21">
        <v>3</v>
      </c>
      <c r="E85" s="21">
        <v>54</v>
      </c>
      <c r="F85" s="21">
        <v>62</v>
      </c>
      <c r="G85" s="23">
        <f t="shared" si="4"/>
        <v>0.87096774193548387</v>
      </c>
      <c r="H85" s="25">
        <f t="shared" si="5"/>
        <v>18</v>
      </c>
    </row>
    <row r="86" spans="1:8">
      <c r="A86" s="21">
        <v>2012.1</v>
      </c>
      <c r="B86" s="22" t="s">
        <v>3</v>
      </c>
      <c r="C86" s="22" t="s">
        <v>124</v>
      </c>
      <c r="D86" s="21">
        <v>3</v>
      </c>
      <c r="E86" s="21">
        <v>48</v>
      </c>
      <c r="F86" s="21">
        <v>50</v>
      </c>
      <c r="G86" s="23">
        <f t="shared" si="4"/>
        <v>0.96</v>
      </c>
      <c r="H86" s="25">
        <f t="shared" si="5"/>
        <v>16</v>
      </c>
    </row>
    <row r="87" spans="1:8">
      <c r="A87" s="21">
        <v>2012.1</v>
      </c>
      <c r="B87" s="22" t="s">
        <v>3</v>
      </c>
      <c r="C87" s="22" t="s">
        <v>138</v>
      </c>
      <c r="D87" s="21">
        <v>3</v>
      </c>
      <c r="E87" s="21">
        <v>49</v>
      </c>
      <c r="F87" s="21">
        <v>54</v>
      </c>
      <c r="G87" s="23">
        <f t="shared" si="4"/>
        <v>0.90740740740740744</v>
      </c>
      <c r="H87" s="25">
        <f t="shared" si="5"/>
        <v>16.333333333333332</v>
      </c>
    </row>
    <row r="88" spans="1:8">
      <c r="A88" s="21">
        <v>2012.1</v>
      </c>
      <c r="B88" s="22" t="s">
        <v>3</v>
      </c>
      <c r="C88" s="22" t="s">
        <v>154</v>
      </c>
      <c r="D88" s="21">
        <v>3</v>
      </c>
      <c r="E88" s="21">
        <v>62</v>
      </c>
      <c r="F88" s="21">
        <v>69</v>
      </c>
      <c r="G88" s="23">
        <f t="shared" si="4"/>
        <v>0.89855072463768115</v>
      </c>
      <c r="H88" s="25">
        <f t="shared" si="5"/>
        <v>20.666666666666668</v>
      </c>
    </row>
    <row r="89" spans="1:8">
      <c r="A89" s="21">
        <v>2012.1</v>
      </c>
      <c r="B89" s="22" t="s">
        <v>4</v>
      </c>
      <c r="C89" s="22" t="s">
        <v>167</v>
      </c>
      <c r="D89" s="21">
        <v>3</v>
      </c>
      <c r="E89" s="21">
        <v>75</v>
      </c>
      <c r="F89" s="21">
        <v>75</v>
      </c>
      <c r="G89" s="23">
        <f t="shared" si="4"/>
        <v>1</v>
      </c>
      <c r="H89" s="25">
        <f t="shared" si="5"/>
        <v>25</v>
      </c>
    </row>
    <row r="90" spans="1:8">
      <c r="A90" s="21">
        <v>2012.1</v>
      </c>
      <c r="B90" s="22" t="s">
        <v>4</v>
      </c>
      <c r="C90" s="22" t="s">
        <v>134</v>
      </c>
      <c r="D90" s="21">
        <v>3</v>
      </c>
      <c r="E90" s="21">
        <v>43</v>
      </c>
      <c r="F90" s="21">
        <v>75</v>
      </c>
      <c r="G90" s="23">
        <f t="shared" si="4"/>
        <v>0.57333333333333336</v>
      </c>
      <c r="H90" s="25">
        <f t="shared" si="5"/>
        <v>14.333333333333334</v>
      </c>
    </row>
    <row r="91" spans="1:8">
      <c r="A91" s="21">
        <v>2012.1</v>
      </c>
      <c r="B91" s="22" t="s">
        <v>4</v>
      </c>
      <c r="C91" s="22" t="s">
        <v>182</v>
      </c>
      <c r="D91" s="21">
        <v>3</v>
      </c>
      <c r="E91" s="21">
        <v>44</v>
      </c>
      <c r="F91" s="21">
        <v>75</v>
      </c>
      <c r="G91" s="23">
        <f t="shared" si="4"/>
        <v>0.58666666666666667</v>
      </c>
      <c r="H91" s="25">
        <f t="shared" si="5"/>
        <v>14.666666666666666</v>
      </c>
    </row>
    <row r="92" spans="1:8">
      <c r="A92" s="21">
        <v>2012.1</v>
      </c>
      <c r="B92" s="22" t="s">
        <v>4</v>
      </c>
      <c r="C92" s="22" t="s">
        <v>190</v>
      </c>
      <c r="D92" s="21">
        <v>3</v>
      </c>
      <c r="E92" s="21">
        <v>77</v>
      </c>
      <c r="F92" s="21">
        <v>79</v>
      </c>
      <c r="G92" s="23">
        <f t="shared" si="4"/>
        <v>0.97468354430379744</v>
      </c>
      <c r="H92" s="25">
        <f t="shared" si="5"/>
        <v>25.666666666666668</v>
      </c>
    </row>
    <row r="93" spans="1:8">
      <c r="A93" s="21">
        <v>2012.1</v>
      </c>
      <c r="B93" s="22" t="s">
        <v>4</v>
      </c>
      <c r="C93" s="22" t="s">
        <v>154</v>
      </c>
      <c r="D93" s="21">
        <v>3</v>
      </c>
      <c r="E93" s="21">
        <v>66</v>
      </c>
      <c r="F93" s="21">
        <v>75</v>
      </c>
      <c r="G93" s="23">
        <f t="shared" si="4"/>
        <v>0.88</v>
      </c>
      <c r="H93" s="25">
        <f t="shared" si="5"/>
        <v>22</v>
      </c>
    </row>
    <row r="94" spans="1:8">
      <c r="A94" s="21">
        <v>2012.1</v>
      </c>
      <c r="B94" s="22" t="s">
        <v>5</v>
      </c>
      <c r="C94" s="22" t="s">
        <v>198</v>
      </c>
      <c r="D94" s="21">
        <v>3</v>
      </c>
      <c r="E94" s="21">
        <v>51</v>
      </c>
      <c r="F94" s="21">
        <v>75</v>
      </c>
      <c r="G94" s="23">
        <f t="shared" si="4"/>
        <v>0.68</v>
      </c>
      <c r="H94" s="25">
        <f t="shared" si="5"/>
        <v>17</v>
      </c>
    </row>
    <row r="95" spans="1:8">
      <c r="A95" s="21">
        <v>2012.1</v>
      </c>
      <c r="B95" s="22" t="s">
        <v>1</v>
      </c>
      <c r="C95" s="22" t="s">
        <v>70</v>
      </c>
      <c r="D95" s="21">
        <v>2</v>
      </c>
      <c r="E95" s="21">
        <v>41</v>
      </c>
      <c r="F95" s="21">
        <v>50</v>
      </c>
      <c r="G95" s="23">
        <f t="shared" si="4"/>
        <v>0.82</v>
      </c>
      <c r="H95" s="25">
        <f t="shared" si="5"/>
        <v>20.5</v>
      </c>
    </row>
    <row r="96" spans="1:8">
      <c r="A96" s="21">
        <v>2012.1</v>
      </c>
      <c r="B96" s="22" t="s">
        <v>1</v>
      </c>
      <c r="C96" s="22" t="s">
        <v>79</v>
      </c>
      <c r="D96" s="21">
        <v>2</v>
      </c>
      <c r="E96" s="21">
        <v>41</v>
      </c>
      <c r="F96" s="21">
        <v>56</v>
      </c>
      <c r="G96" s="23">
        <f t="shared" si="4"/>
        <v>0.7321428571428571</v>
      </c>
      <c r="H96" s="25">
        <f t="shared" si="5"/>
        <v>20.5</v>
      </c>
    </row>
    <row r="97" spans="1:8">
      <c r="A97" s="21">
        <v>2012.1</v>
      </c>
      <c r="B97" s="22" t="s">
        <v>2</v>
      </c>
      <c r="C97" s="22" t="s">
        <v>87</v>
      </c>
      <c r="D97" s="21">
        <v>2</v>
      </c>
      <c r="E97" s="21">
        <v>2</v>
      </c>
      <c r="F97" s="21">
        <v>30</v>
      </c>
      <c r="G97" s="23">
        <f t="shared" si="4"/>
        <v>6.6666666666666666E-2</v>
      </c>
      <c r="H97" s="25">
        <f t="shared" si="5"/>
        <v>1</v>
      </c>
    </row>
    <row r="98" spans="1:8">
      <c r="A98" s="21">
        <v>2012.1</v>
      </c>
      <c r="B98" s="22" t="s">
        <v>2</v>
      </c>
      <c r="C98" s="22" t="s">
        <v>93</v>
      </c>
      <c r="D98" s="21">
        <v>2</v>
      </c>
      <c r="E98" s="21">
        <v>41</v>
      </c>
      <c r="F98" s="21">
        <v>50</v>
      </c>
      <c r="G98" s="23">
        <f t="shared" si="4"/>
        <v>0.82</v>
      </c>
      <c r="H98" s="25">
        <f t="shared" si="5"/>
        <v>20.5</v>
      </c>
    </row>
    <row r="99" spans="1:8">
      <c r="A99" s="21">
        <v>2012.1</v>
      </c>
      <c r="B99" s="22" t="s">
        <v>2</v>
      </c>
      <c r="C99" s="22" t="s">
        <v>94</v>
      </c>
      <c r="D99" s="21">
        <v>2</v>
      </c>
      <c r="E99" s="21">
        <v>59</v>
      </c>
      <c r="F99" s="21">
        <v>60</v>
      </c>
      <c r="G99" s="23">
        <f t="shared" ref="G99:G130" si="6">E99/F99</f>
        <v>0.98333333333333328</v>
      </c>
      <c r="H99" s="25">
        <f t="shared" ref="H99:H130" si="7">E99/D99</f>
        <v>29.5</v>
      </c>
    </row>
    <row r="100" spans="1:8">
      <c r="A100" s="21">
        <v>2012.1</v>
      </c>
      <c r="B100" s="22" t="s">
        <v>3</v>
      </c>
      <c r="C100" s="22" t="s">
        <v>103</v>
      </c>
      <c r="D100" s="21">
        <v>2</v>
      </c>
      <c r="E100" s="21">
        <v>35</v>
      </c>
      <c r="F100" s="21">
        <v>41</v>
      </c>
      <c r="G100" s="23">
        <f t="shared" si="6"/>
        <v>0.85365853658536583</v>
      </c>
      <c r="H100" s="25">
        <f t="shared" si="7"/>
        <v>17.5</v>
      </c>
    </row>
    <row r="101" spans="1:8">
      <c r="A101" s="21">
        <v>2012.1</v>
      </c>
      <c r="B101" s="22" t="s">
        <v>3</v>
      </c>
      <c r="C101" s="22" t="s">
        <v>105</v>
      </c>
      <c r="D101" s="21">
        <v>2</v>
      </c>
      <c r="E101" s="21">
        <v>38</v>
      </c>
      <c r="F101" s="21">
        <v>50</v>
      </c>
      <c r="G101" s="23">
        <f t="shared" si="6"/>
        <v>0.76</v>
      </c>
      <c r="H101" s="25">
        <f t="shared" si="7"/>
        <v>19</v>
      </c>
    </row>
    <row r="102" spans="1:8">
      <c r="A102" s="21">
        <v>2012.1</v>
      </c>
      <c r="B102" s="22" t="s">
        <v>3</v>
      </c>
      <c r="C102" s="22" t="s">
        <v>108</v>
      </c>
      <c r="D102" s="21">
        <v>2</v>
      </c>
      <c r="E102" s="21">
        <v>33</v>
      </c>
      <c r="F102" s="21">
        <v>35</v>
      </c>
      <c r="G102" s="23">
        <f t="shared" si="6"/>
        <v>0.94285714285714284</v>
      </c>
      <c r="H102" s="25">
        <f t="shared" si="7"/>
        <v>16.5</v>
      </c>
    </row>
    <row r="103" spans="1:8">
      <c r="A103" s="21">
        <v>2012.1</v>
      </c>
      <c r="B103" s="22" t="s">
        <v>3</v>
      </c>
      <c r="C103" s="22" t="s">
        <v>112</v>
      </c>
      <c r="D103" s="21">
        <v>2</v>
      </c>
      <c r="E103" s="21">
        <v>45</v>
      </c>
      <c r="F103" s="21">
        <v>46</v>
      </c>
      <c r="G103" s="23">
        <f t="shared" si="6"/>
        <v>0.97826086956521741</v>
      </c>
      <c r="H103" s="25">
        <f t="shared" si="7"/>
        <v>22.5</v>
      </c>
    </row>
    <row r="104" spans="1:8">
      <c r="A104" s="21">
        <v>2012.1</v>
      </c>
      <c r="B104" s="22" t="s">
        <v>3</v>
      </c>
      <c r="C104" s="22" t="s">
        <v>125</v>
      </c>
      <c r="D104" s="21">
        <v>2</v>
      </c>
      <c r="E104" s="21">
        <v>35</v>
      </c>
      <c r="F104" s="21">
        <v>39</v>
      </c>
      <c r="G104" s="23">
        <f t="shared" si="6"/>
        <v>0.89743589743589747</v>
      </c>
      <c r="H104" s="25">
        <f t="shared" si="7"/>
        <v>17.5</v>
      </c>
    </row>
    <row r="105" spans="1:8">
      <c r="A105" s="21">
        <v>2012.1</v>
      </c>
      <c r="B105" s="22" t="s">
        <v>3</v>
      </c>
      <c r="C105" s="22" t="s">
        <v>134</v>
      </c>
      <c r="D105" s="21">
        <v>2</v>
      </c>
      <c r="E105" s="21">
        <v>33</v>
      </c>
      <c r="F105" s="21">
        <v>51</v>
      </c>
      <c r="G105" s="23">
        <f t="shared" si="6"/>
        <v>0.6470588235294118</v>
      </c>
      <c r="H105" s="25">
        <f t="shared" si="7"/>
        <v>16.5</v>
      </c>
    </row>
    <row r="106" spans="1:8">
      <c r="A106" s="21">
        <v>2012.1</v>
      </c>
      <c r="B106" s="22" t="s">
        <v>3</v>
      </c>
      <c r="C106" s="22" t="s">
        <v>142</v>
      </c>
      <c r="D106" s="21">
        <v>2</v>
      </c>
      <c r="E106" s="21">
        <v>54</v>
      </c>
      <c r="F106" s="21">
        <v>59</v>
      </c>
      <c r="G106" s="23">
        <f t="shared" si="6"/>
        <v>0.9152542372881356</v>
      </c>
      <c r="H106" s="25">
        <f t="shared" si="7"/>
        <v>27</v>
      </c>
    </row>
    <row r="107" spans="1:8">
      <c r="A107" s="21">
        <v>2012.1</v>
      </c>
      <c r="B107" s="22" t="s">
        <v>3</v>
      </c>
      <c r="C107" s="22" t="s">
        <v>160</v>
      </c>
      <c r="D107" s="21">
        <v>2</v>
      </c>
      <c r="E107" s="21">
        <v>41</v>
      </c>
      <c r="F107" s="21">
        <v>41</v>
      </c>
      <c r="G107" s="23">
        <f t="shared" si="6"/>
        <v>1</v>
      </c>
      <c r="H107" s="25">
        <f t="shared" si="7"/>
        <v>20.5</v>
      </c>
    </row>
    <row r="108" spans="1:8">
      <c r="A108" s="21">
        <v>2012.1</v>
      </c>
      <c r="B108" s="22" t="s">
        <v>4</v>
      </c>
      <c r="C108" s="22" t="s">
        <v>164</v>
      </c>
      <c r="D108" s="21">
        <v>2</v>
      </c>
      <c r="E108" s="21">
        <v>36</v>
      </c>
      <c r="F108" s="21">
        <v>37</v>
      </c>
      <c r="G108" s="23">
        <f t="shared" si="6"/>
        <v>0.97297297297297303</v>
      </c>
      <c r="H108" s="25">
        <f t="shared" si="7"/>
        <v>18</v>
      </c>
    </row>
    <row r="109" spans="1:8">
      <c r="A109" s="21">
        <v>2012.1</v>
      </c>
      <c r="B109" s="22" t="s">
        <v>4</v>
      </c>
      <c r="C109" s="22" t="s">
        <v>165</v>
      </c>
      <c r="D109" s="21">
        <v>2</v>
      </c>
      <c r="E109" s="21">
        <v>37</v>
      </c>
      <c r="F109" s="21">
        <v>50</v>
      </c>
      <c r="G109" s="23">
        <f t="shared" si="6"/>
        <v>0.74</v>
      </c>
      <c r="H109" s="25">
        <f t="shared" si="7"/>
        <v>18.5</v>
      </c>
    </row>
    <row r="110" spans="1:8">
      <c r="A110" s="21">
        <v>2012.1</v>
      </c>
      <c r="B110" s="22" t="s">
        <v>4</v>
      </c>
      <c r="C110" s="22" t="s">
        <v>174</v>
      </c>
      <c r="D110" s="21">
        <v>2</v>
      </c>
      <c r="E110" s="21">
        <v>51</v>
      </c>
      <c r="F110" s="21">
        <v>55</v>
      </c>
      <c r="G110" s="23">
        <f t="shared" si="6"/>
        <v>0.92727272727272725</v>
      </c>
      <c r="H110" s="25">
        <f t="shared" si="7"/>
        <v>25.5</v>
      </c>
    </row>
    <row r="111" spans="1:8">
      <c r="A111" s="21">
        <v>2012.1</v>
      </c>
      <c r="B111" s="22" t="s">
        <v>4</v>
      </c>
      <c r="C111" s="22" t="s">
        <v>176</v>
      </c>
      <c r="D111" s="21">
        <v>2</v>
      </c>
      <c r="E111" s="21">
        <v>55</v>
      </c>
      <c r="F111" s="21">
        <v>55</v>
      </c>
      <c r="G111" s="23">
        <f t="shared" si="6"/>
        <v>1</v>
      </c>
      <c r="H111" s="25">
        <f t="shared" si="7"/>
        <v>27.5</v>
      </c>
    </row>
    <row r="112" spans="1:8">
      <c r="A112" s="21">
        <v>2012.1</v>
      </c>
      <c r="B112" s="22" t="s">
        <v>4</v>
      </c>
      <c r="C112" s="22" t="s">
        <v>179</v>
      </c>
      <c r="D112" s="21">
        <v>2</v>
      </c>
      <c r="E112" s="21">
        <v>26</v>
      </c>
      <c r="F112" s="21">
        <v>50</v>
      </c>
      <c r="G112" s="23">
        <f t="shared" si="6"/>
        <v>0.52</v>
      </c>
      <c r="H112" s="25">
        <f t="shared" si="7"/>
        <v>13</v>
      </c>
    </row>
    <row r="113" spans="1:8">
      <c r="A113" s="21">
        <v>2012.1</v>
      </c>
      <c r="B113" s="22" t="s">
        <v>4</v>
      </c>
      <c r="C113" s="22" t="s">
        <v>180</v>
      </c>
      <c r="D113" s="21">
        <v>2</v>
      </c>
      <c r="E113" s="21">
        <v>30</v>
      </c>
      <c r="F113" s="21">
        <v>30</v>
      </c>
      <c r="G113" s="23">
        <f t="shared" si="6"/>
        <v>1</v>
      </c>
      <c r="H113" s="25">
        <f t="shared" si="7"/>
        <v>15</v>
      </c>
    </row>
    <row r="114" spans="1:8">
      <c r="A114" s="21">
        <v>2012.1</v>
      </c>
      <c r="B114" s="22" t="s">
        <v>4</v>
      </c>
      <c r="C114" s="22" t="s">
        <v>181</v>
      </c>
      <c r="D114" s="21">
        <v>2</v>
      </c>
      <c r="E114" s="21">
        <v>53</v>
      </c>
      <c r="F114" s="21">
        <v>53</v>
      </c>
      <c r="G114" s="23">
        <f t="shared" si="6"/>
        <v>1</v>
      </c>
      <c r="H114" s="25">
        <f t="shared" si="7"/>
        <v>26.5</v>
      </c>
    </row>
    <row r="115" spans="1:8">
      <c r="A115" s="21">
        <v>2012.1</v>
      </c>
      <c r="B115" s="22" t="s">
        <v>4</v>
      </c>
      <c r="C115" s="22" t="s">
        <v>185</v>
      </c>
      <c r="D115" s="21">
        <v>2</v>
      </c>
      <c r="E115" s="21">
        <v>42</v>
      </c>
      <c r="F115" s="21">
        <v>50</v>
      </c>
      <c r="G115" s="23">
        <f t="shared" si="6"/>
        <v>0.84</v>
      </c>
      <c r="H115" s="25">
        <f t="shared" si="7"/>
        <v>21</v>
      </c>
    </row>
    <row r="116" spans="1:8">
      <c r="A116" s="21">
        <v>2012.1</v>
      </c>
      <c r="B116" s="22" t="s">
        <v>4</v>
      </c>
      <c r="C116" s="22" t="s">
        <v>191</v>
      </c>
      <c r="D116" s="21">
        <v>2</v>
      </c>
      <c r="E116" s="21">
        <v>34</v>
      </c>
      <c r="F116" s="21">
        <v>50</v>
      </c>
      <c r="G116" s="23">
        <f t="shared" si="6"/>
        <v>0.68</v>
      </c>
      <c r="H116" s="25">
        <f t="shared" si="7"/>
        <v>17</v>
      </c>
    </row>
    <row r="117" spans="1:8" ht="30">
      <c r="A117" s="21">
        <v>2012.1</v>
      </c>
      <c r="B117" s="22" t="s">
        <v>5</v>
      </c>
      <c r="C117" s="22" t="s">
        <v>197</v>
      </c>
      <c r="D117" s="21">
        <v>2</v>
      </c>
      <c r="E117" s="21">
        <v>40</v>
      </c>
      <c r="F117" s="21">
        <v>45</v>
      </c>
      <c r="G117" s="23">
        <f t="shared" si="6"/>
        <v>0.88888888888888884</v>
      </c>
      <c r="H117" s="25">
        <f t="shared" si="7"/>
        <v>20</v>
      </c>
    </row>
    <row r="118" spans="1:8">
      <c r="A118" s="21">
        <v>2012.1</v>
      </c>
      <c r="B118" s="22" t="s">
        <v>5</v>
      </c>
      <c r="C118" s="22" t="s">
        <v>207</v>
      </c>
      <c r="D118" s="21">
        <v>2</v>
      </c>
      <c r="E118" s="21">
        <v>17</v>
      </c>
      <c r="F118" s="21">
        <v>52</v>
      </c>
      <c r="G118" s="23">
        <f t="shared" si="6"/>
        <v>0.32692307692307693</v>
      </c>
      <c r="H118" s="25">
        <f t="shared" si="7"/>
        <v>8.5</v>
      </c>
    </row>
    <row r="119" spans="1:8">
      <c r="A119" s="21">
        <v>2012.1</v>
      </c>
      <c r="B119" s="22" t="s">
        <v>5</v>
      </c>
      <c r="C119" s="22" t="s">
        <v>214</v>
      </c>
      <c r="D119" s="21">
        <v>2</v>
      </c>
      <c r="E119" s="21">
        <v>22</v>
      </c>
      <c r="F119" s="21">
        <v>50</v>
      </c>
      <c r="G119" s="23">
        <f t="shared" si="6"/>
        <v>0.44</v>
      </c>
      <c r="H119" s="25">
        <f t="shared" si="7"/>
        <v>11</v>
      </c>
    </row>
    <row r="120" spans="1:8">
      <c r="A120" s="21">
        <v>2012.1</v>
      </c>
      <c r="B120" s="22" t="s">
        <v>5</v>
      </c>
      <c r="C120" s="22" t="s">
        <v>216</v>
      </c>
      <c r="D120" s="21">
        <v>2</v>
      </c>
      <c r="E120" s="21">
        <v>9</v>
      </c>
      <c r="F120" s="21">
        <v>40</v>
      </c>
      <c r="G120" s="23">
        <f t="shared" si="6"/>
        <v>0.22500000000000001</v>
      </c>
      <c r="H120" s="25">
        <f t="shared" si="7"/>
        <v>4.5</v>
      </c>
    </row>
    <row r="121" spans="1:8">
      <c r="A121" s="21">
        <v>2012.1</v>
      </c>
      <c r="B121" s="22" t="s">
        <v>1</v>
      </c>
      <c r="C121" s="22" t="s">
        <v>76</v>
      </c>
      <c r="D121" s="21">
        <v>1</v>
      </c>
      <c r="E121" s="21">
        <v>19</v>
      </c>
      <c r="F121" s="21">
        <v>20</v>
      </c>
      <c r="G121" s="23">
        <f t="shared" si="6"/>
        <v>0.95</v>
      </c>
      <c r="H121" s="25">
        <f t="shared" si="7"/>
        <v>19</v>
      </c>
    </row>
    <row r="122" spans="1:8">
      <c r="A122" s="21">
        <v>2012.1</v>
      </c>
      <c r="B122" s="22" t="s">
        <v>1</v>
      </c>
      <c r="C122" s="22" t="s">
        <v>80</v>
      </c>
      <c r="D122" s="21">
        <v>1</v>
      </c>
      <c r="E122" s="21">
        <v>30</v>
      </c>
      <c r="F122" s="21">
        <v>30</v>
      </c>
      <c r="G122" s="23">
        <f t="shared" si="6"/>
        <v>1</v>
      </c>
      <c r="H122" s="25">
        <f t="shared" si="7"/>
        <v>30</v>
      </c>
    </row>
    <row r="123" spans="1:8">
      <c r="A123" s="21">
        <v>2012.1</v>
      </c>
      <c r="B123" s="22" t="s">
        <v>1</v>
      </c>
      <c r="C123" s="22" t="s">
        <v>83</v>
      </c>
      <c r="D123" s="21">
        <v>1</v>
      </c>
      <c r="E123" s="21">
        <v>18</v>
      </c>
      <c r="F123" s="21">
        <v>18</v>
      </c>
      <c r="G123" s="23">
        <f t="shared" si="6"/>
        <v>1</v>
      </c>
      <c r="H123" s="25">
        <f t="shared" si="7"/>
        <v>18</v>
      </c>
    </row>
    <row r="124" spans="1:8">
      <c r="A124" s="21">
        <v>2012.1</v>
      </c>
      <c r="B124" s="22" t="s">
        <v>2</v>
      </c>
      <c r="C124" s="22" t="s">
        <v>88</v>
      </c>
      <c r="D124" s="21">
        <v>1</v>
      </c>
      <c r="E124" s="21">
        <v>25</v>
      </c>
      <c r="F124" s="21">
        <v>25</v>
      </c>
      <c r="G124" s="23">
        <f t="shared" si="6"/>
        <v>1</v>
      </c>
      <c r="H124" s="25">
        <f t="shared" si="7"/>
        <v>25</v>
      </c>
    </row>
    <row r="125" spans="1:8">
      <c r="A125" s="21">
        <v>2012.1</v>
      </c>
      <c r="B125" s="22" t="s">
        <v>2</v>
      </c>
      <c r="C125" s="22" t="s">
        <v>91</v>
      </c>
      <c r="D125" s="21">
        <v>1</v>
      </c>
      <c r="E125" s="21">
        <v>24</v>
      </c>
      <c r="F125" s="21">
        <v>25</v>
      </c>
      <c r="G125" s="23">
        <f t="shared" si="6"/>
        <v>0.96</v>
      </c>
      <c r="H125" s="25">
        <f t="shared" si="7"/>
        <v>24</v>
      </c>
    </row>
    <row r="126" spans="1:8">
      <c r="A126" s="21">
        <v>2012.1</v>
      </c>
      <c r="B126" s="22" t="s">
        <v>2</v>
      </c>
      <c r="C126" s="22" t="s">
        <v>97</v>
      </c>
      <c r="D126" s="21">
        <v>1</v>
      </c>
      <c r="E126" s="21">
        <v>19</v>
      </c>
      <c r="F126" s="21">
        <v>25</v>
      </c>
      <c r="G126" s="23">
        <f t="shared" si="6"/>
        <v>0.76</v>
      </c>
      <c r="H126" s="25">
        <f t="shared" si="7"/>
        <v>19</v>
      </c>
    </row>
    <row r="127" spans="1:8">
      <c r="A127" s="21">
        <v>2012.1</v>
      </c>
      <c r="B127" s="22" t="s">
        <v>2</v>
      </c>
      <c r="C127" s="22" t="s">
        <v>99</v>
      </c>
      <c r="D127" s="21">
        <v>1</v>
      </c>
      <c r="E127" s="21">
        <v>20</v>
      </c>
      <c r="F127" s="21">
        <v>21</v>
      </c>
      <c r="G127" s="23">
        <f t="shared" si="6"/>
        <v>0.95238095238095233</v>
      </c>
      <c r="H127" s="25">
        <f t="shared" si="7"/>
        <v>20</v>
      </c>
    </row>
    <row r="128" spans="1:8">
      <c r="A128" s="21">
        <v>2012.1</v>
      </c>
      <c r="B128" s="22" t="s">
        <v>3</v>
      </c>
      <c r="C128" s="22" t="s">
        <v>102</v>
      </c>
      <c r="D128" s="21">
        <v>1</v>
      </c>
      <c r="E128" s="21">
        <v>12</v>
      </c>
      <c r="F128" s="21">
        <v>25</v>
      </c>
      <c r="G128" s="23">
        <f t="shared" si="6"/>
        <v>0.48</v>
      </c>
      <c r="H128" s="25">
        <f t="shared" si="7"/>
        <v>12</v>
      </c>
    </row>
    <row r="129" spans="1:8">
      <c r="A129" s="21">
        <v>2012.1</v>
      </c>
      <c r="B129" s="22" t="s">
        <v>3</v>
      </c>
      <c r="C129" s="22" t="s">
        <v>113</v>
      </c>
      <c r="D129" s="21">
        <v>1</v>
      </c>
      <c r="E129" s="21">
        <v>3</v>
      </c>
      <c r="F129" s="21">
        <v>3</v>
      </c>
      <c r="G129" s="23">
        <f t="shared" si="6"/>
        <v>1</v>
      </c>
      <c r="H129" s="25">
        <f t="shared" si="7"/>
        <v>3</v>
      </c>
    </row>
    <row r="130" spans="1:8">
      <c r="A130" s="21">
        <v>2012.1</v>
      </c>
      <c r="B130" s="22" t="s">
        <v>3</v>
      </c>
      <c r="C130" s="22" t="s">
        <v>123</v>
      </c>
      <c r="D130" s="21">
        <v>1</v>
      </c>
      <c r="E130" s="21">
        <v>9</v>
      </c>
      <c r="F130" s="21">
        <v>10</v>
      </c>
      <c r="G130" s="23">
        <f t="shared" si="6"/>
        <v>0.9</v>
      </c>
      <c r="H130" s="25">
        <f t="shared" si="7"/>
        <v>9</v>
      </c>
    </row>
    <row r="131" spans="1:8">
      <c r="A131" s="21">
        <v>2012.1</v>
      </c>
      <c r="B131" s="22" t="s">
        <v>3</v>
      </c>
      <c r="C131" s="22" t="s">
        <v>128</v>
      </c>
      <c r="D131" s="21">
        <v>1</v>
      </c>
      <c r="E131" s="21">
        <v>7</v>
      </c>
      <c r="F131" s="21">
        <v>15</v>
      </c>
      <c r="G131" s="23">
        <f t="shared" ref="G131:G158" si="8">E131/F131</f>
        <v>0.46666666666666667</v>
      </c>
      <c r="H131" s="25">
        <f t="shared" ref="H131:H158" si="9">E131/D131</f>
        <v>7</v>
      </c>
    </row>
    <row r="132" spans="1:8">
      <c r="A132" s="21">
        <v>2012.1</v>
      </c>
      <c r="B132" s="22" t="s">
        <v>3</v>
      </c>
      <c r="C132" s="22" t="s">
        <v>129</v>
      </c>
      <c r="D132" s="21">
        <v>1</v>
      </c>
      <c r="E132" s="21">
        <v>25</v>
      </c>
      <c r="F132" s="21">
        <v>27</v>
      </c>
      <c r="G132" s="23">
        <f t="shared" si="8"/>
        <v>0.92592592592592593</v>
      </c>
      <c r="H132" s="25">
        <f t="shared" si="9"/>
        <v>25</v>
      </c>
    </row>
    <row r="133" spans="1:8">
      <c r="A133" s="21">
        <v>2012.1</v>
      </c>
      <c r="B133" s="22" t="s">
        <v>3</v>
      </c>
      <c r="C133" s="22" t="s">
        <v>139</v>
      </c>
      <c r="D133" s="21">
        <v>1</v>
      </c>
      <c r="E133" s="21">
        <v>20</v>
      </c>
      <c r="F133" s="21">
        <v>20</v>
      </c>
      <c r="G133" s="23">
        <f t="shared" si="8"/>
        <v>1</v>
      </c>
      <c r="H133" s="25">
        <f t="shared" si="9"/>
        <v>20</v>
      </c>
    </row>
    <row r="134" spans="1:8">
      <c r="A134" s="21">
        <v>2012.1</v>
      </c>
      <c r="B134" s="22" t="s">
        <v>3</v>
      </c>
      <c r="C134" s="22" t="s">
        <v>143</v>
      </c>
      <c r="D134" s="21">
        <v>1</v>
      </c>
      <c r="E134" s="21">
        <v>15</v>
      </c>
      <c r="F134" s="21">
        <v>20</v>
      </c>
      <c r="G134" s="23">
        <f t="shared" si="8"/>
        <v>0.75</v>
      </c>
      <c r="H134" s="25">
        <f t="shared" si="9"/>
        <v>15</v>
      </c>
    </row>
    <row r="135" spans="1:8">
      <c r="A135" s="21">
        <v>2012.1</v>
      </c>
      <c r="B135" s="22" t="s">
        <v>3</v>
      </c>
      <c r="C135" s="22" t="s">
        <v>144</v>
      </c>
      <c r="D135" s="21">
        <v>1</v>
      </c>
      <c r="E135" s="21">
        <v>23</v>
      </c>
      <c r="F135" s="21">
        <v>24</v>
      </c>
      <c r="G135" s="23">
        <f t="shared" si="8"/>
        <v>0.95833333333333337</v>
      </c>
      <c r="H135" s="25">
        <f t="shared" si="9"/>
        <v>23</v>
      </c>
    </row>
    <row r="136" spans="1:8">
      <c r="A136" s="21">
        <v>2012.1</v>
      </c>
      <c r="B136" s="22" t="s">
        <v>3</v>
      </c>
      <c r="C136" s="22" t="s">
        <v>148</v>
      </c>
      <c r="D136" s="21">
        <v>1</v>
      </c>
      <c r="E136" s="21">
        <v>27</v>
      </c>
      <c r="F136" s="21">
        <v>27</v>
      </c>
      <c r="G136" s="23">
        <f t="shared" si="8"/>
        <v>1</v>
      </c>
      <c r="H136" s="25">
        <f t="shared" si="9"/>
        <v>27</v>
      </c>
    </row>
    <row r="137" spans="1:8">
      <c r="A137" s="21">
        <v>2012.1</v>
      </c>
      <c r="B137" s="22" t="s">
        <v>3</v>
      </c>
      <c r="C137" s="22" t="s">
        <v>151</v>
      </c>
      <c r="D137" s="21">
        <v>1</v>
      </c>
      <c r="E137" s="21">
        <v>26</v>
      </c>
      <c r="F137" s="21">
        <v>26</v>
      </c>
      <c r="G137" s="23">
        <f t="shared" si="8"/>
        <v>1</v>
      </c>
      <c r="H137" s="25">
        <f t="shared" si="9"/>
        <v>26</v>
      </c>
    </row>
    <row r="138" spans="1:8">
      <c r="A138" s="21">
        <v>2012.1</v>
      </c>
      <c r="B138" s="22" t="s">
        <v>3</v>
      </c>
      <c r="C138" s="22" t="s">
        <v>83</v>
      </c>
      <c r="D138" s="21">
        <v>1</v>
      </c>
      <c r="E138" s="21">
        <v>23</v>
      </c>
      <c r="F138" s="21">
        <v>25</v>
      </c>
      <c r="G138" s="23">
        <f t="shared" si="8"/>
        <v>0.92</v>
      </c>
      <c r="H138" s="25">
        <f t="shared" si="9"/>
        <v>23</v>
      </c>
    </row>
    <row r="139" spans="1:8">
      <c r="A139" s="21">
        <v>2012.1</v>
      </c>
      <c r="B139" s="22" t="s">
        <v>3</v>
      </c>
      <c r="C139" s="22" t="s">
        <v>152</v>
      </c>
      <c r="D139" s="21">
        <v>1</v>
      </c>
      <c r="E139" s="21">
        <v>17</v>
      </c>
      <c r="F139" s="21">
        <v>20</v>
      </c>
      <c r="G139" s="23">
        <f t="shared" si="8"/>
        <v>0.85</v>
      </c>
      <c r="H139" s="25">
        <f t="shared" si="9"/>
        <v>17</v>
      </c>
    </row>
    <row r="140" spans="1:8">
      <c r="A140" s="21">
        <v>2012.1</v>
      </c>
      <c r="B140" s="22" t="s">
        <v>3</v>
      </c>
      <c r="C140" s="22" t="s">
        <v>153</v>
      </c>
      <c r="D140" s="21">
        <v>1</v>
      </c>
      <c r="E140" s="21">
        <v>11</v>
      </c>
      <c r="F140" s="21">
        <v>20</v>
      </c>
      <c r="G140" s="23">
        <f t="shared" si="8"/>
        <v>0.55000000000000004</v>
      </c>
      <c r="H140" s="25">
        <f t="shared" si="9"/>
        <v>11</v>
      </c>
    </row>
    <row r="141" spans="1:8">
      <c r="A141" s="21">
        <v>2012.1</v>
      </c>
      <c r="B141" s="22" t="s">
        <v>4</v>
      </c>
      <c r="C141" s="22" t="s">
        <v>163</v>
      </c>
      <c r="D141" s="21">
        <v>1</v>
      </c>
      <c r="E141" s="21">
        <v>25</v>
      </c>
      <c r="F141" s="21">
        <v>25</v>
      </c>
      <c r="G141" s="23">
        <f t="shared" si="8"/>
        <v>1</v>
      </c>
      <c r="H141" s="25">
        <f t="shared" si="9"/>
        <v>25</v>
      </c>
    </row>
    <row r="142" spans="1:8">
      <c r="A142" s="21">
        <v>2012.1</v>
      </c>
      <c r="B142" s="22" t="s">
        <v>4</v>
      </c>
      <c r="C142" s="22" t="s">
        <v>116</v>
      </c>
      <c r="D142" s="21">
        <v>1</v>
      </c>
      <c r="E142" s="21">
        <v>25</v>
      </c>
      <c r="F142" s="21">
        <v>25</v>
      </c>
      <c r="G142" s="23">
        <f t="shared" si="8"/>
        <v>1</v>
      </c>
      <c r="H142" s="25">
        <f t="shared" si="9"/>
        <v>25</v>
      </c>
    </row>
    <row r="143" spans="1:8">
      <c r="A143" s="21">
        <v>2012.1</v>
      </c>
      <c r="B143" s="22" t="s">
        <v>4</v>
      </c>
      <c r="C143" s="22" t="s">
        <v>120</v>
      </c>
      <c r="D143" s="21">
        <v>1</v>
      </c>
      <c r="E143" s="21">
        <v>25</v>
      </c>
      <c r="F143" s="21">
        <v>25</v>
      </c>
      <c r="G143" s="23">
        <f t="shared" si="8"/>
        <v>1</v>
      </c>
      <c r="H143" s="25">
        <f t="shared" si="9"/>
        <v>25</v>
      </c>
    </row>
    <row r="144" spans="1:8">
      <c r="A144" s="21">
        <v>2012.1</v>
      </c>
      <c r="B144" s="22" t="s">
        <v>4</v>
      </c>
      <c r="C144" s="22" t="s">
        <v>173</v>
      </c>
      <c r="D144" s="21">
        <v>1</v>
      </c>
      <c r="E144" s="21">
        <v>16</v>
      </c>
      <c r="F144" s="21">
        <v>16</v>
      </c>
      <c r="G144" s="23">
        <f t="shared" si="8"/>
        <v>1</v>
      </c>
      <c r="H144" s="25">
        <f t="shared" si="9"/>
        <v>16</v>
      </c>
    </row>
    <row r="145" spans="1:8">
      <c r="A145" s="21">
        <v>2012.1</v>
      </c>
      <c r="B145" s="22" t="s">
        <v>4</v>
      </c>
      <c r="C145" s="22" t="s">
        <v>175</v>
      </c>
      <c r="D145" s="21">
        <v>1</v>
      </c>
      <c r="E145" s="21">
        <v>25</v>
      </c>
      <c r="F145" s="21">
        <v>26</v>
      </c>
      <c r="G145" s="23">
        <f t="shared" si="8"/>
        <v>0.96153846153846156</v>
      </c>
      <c r="H145" s="25">
        <f t="shared" si="9"/>
        <v>25</v>
      </c>
    </row>
    <row r="146" spans="1:8">
      <c r="A146" s="21">
        <v>2012.1</v>
      </c>
      <c r="B146" s="22" t="s">
        <v>4</v>
      </c>
      <c r="C146" s="22" t="s">
        <v>177</v>
      </c>
      <c r="D146" s="21">
        <v>1</v>
      </c>
      <c r="E146" s="21">
        <v>15</v>
      </c>
      <c r="F146" s="21">
        <v>15</v>
      </c>
      <c r="G146" s="23">
        <f t="shared" si="8"/>
        <v>1</v>
      </c>
      <c r="H146" s="25">
        <f t="shared" si="9"/>
        <v>15</v>
      </c>
    </row>
    <row r="147" spans="1:8">
      <c r="A147" s="21">
        <v>2012.1</v>
      </c>
      <c r="B147" s="22" t="s">
        <v>5</v>
      </c>
      <c r="C147" s="22" t="s">
        <v>195</v>
      </c>
      <c r="D147" s="21">
        <v>1</v>
      </c>
      <c r="E147" s="21">
        <v>5</v>
      </c>
      <c r="F147" s="21">
        <v>20</v>
      </c>
      <c r="G147" s="23">
        <f t="shared" si="8"/>
        <v>0.25</v>
      </c>
      <c r="H147" s="25">
        <f t="shared" si="9"/>
        <v>5</v>
      </c>
    </row>
    <row r="148" spans="1:8">
      <c r="A148" s="21">
        <v>2012.1</v>
      </c>
      <c r="B148" s="22" t="s">
        <v>5</v>
      </c>
      <c r="C148" s="22" t="s">
        <v>196</v>
      </c>
      <c r="D148" s="21">
        <v>1</v>
      </c>
      <c r="E148" s="21">
        <v>20</v>
      </c>
      <c r="F148" s="21">
        <v>20</v>
      </c>
      <c r="G148" s="23">
        <f t="shared" si="8"/>
        <v>1</v>
      </c>
      <c r="H148" s="25">
        <f t="shared" si="9"/>
        <v>20</v>
      </c>
    </row>
    <row r="149" spans="1:8">
      <c r="A149" s="21">
        <v>2012.1</v>
      </c>
      <c r="B149" s="22" t="s">
        <v>5</v>
      </c>
      <c r="C149" s="22" t="s">
        <v>199</v>
      </c>
      <c r="D149" s="21">
        <v>1</v>
      </c>
      <c r="E149" s="21">
        <v>15</v>
      </c>
      <c r="F149" s="21">
        <v>25</v>
      </c>
      <c r="G149" s="23">
        <f t="shared" si="8"/>
        <v>0.6</v>
      </c>
      <c r="H149" s="25">
        <f t="shared" si="9"/>
        <v>15</v>
      </c>
    </row>
    <row r="150" spans="1:8">
      <c r="A150" s="21">
        <v>2012.1</v>
      </c>
      <c r="B150" s="22" t="s">
        <v>5</v>
      </c>
      <c r="C150" s="22" t="s">
        <v>201</v>
      </c>
      <c r="D150" s="21">
        <v>1</v>
      </c>
      <c r="E150" s="21">
        <v>31</v>
      </c>
      <c r="F150" s="21">
        <v>31</v>
      </c>
      <c r="G150" s="23">
        <f t="shared" si="8"/>
        <v>1</v>
      </c>
      <c r="H150" s="25">
        <f t="shared" si="9"/>
        <v>31</v>
      </c>
    </row>
    <row r="151" spans="1:8">
      <c r="A151" s="21">
        <v>2012.1</v>
      </c>
      <c r="B151" s="22" t="s">
        <v>5</v>
      </c>
      <c r="C151" s="22" t="s">
        <v>202</v>
      </c>
      <c r="D151" s="21">
        <v>1</v>
      </c>
      <c r="E151" s="21">
        <v>29</v>
      </c>
      <c r="F151" s="21">
        <v>30</v>
      </c>
      <c r="G151" s="23">
        <f t="shared" si="8"/>
        <v>0.96666666666666667</v>
      </c>
      <c r="H151" s="25">
        <f t="shared" si="9"/>
        <v>29</v>
      </c>
    </row>
    <row r="152" spans="1:8">
      <c r="A152" s="21">
        <v>2012.1</v>
      </c>
      <c r="B152" s="22" t="s">
        <v>5</v>
      </c>
      <c r="C152" s="22" t="s">
        <v>203</v>
      </c>
      <c r="D152" s="21">
        <v>1</v>
      </c>
      <c r="E152" s="21">
        <v>9</v>
      </c>
      <c r="F152" s="21">
        <v>20</v>
      </c>
      <c r="G152" s="23">
        <f t="shared" si="8"/>
        <v>0.45</v>
      </c>
      <c r="H152" s="25">
        <f t="shared" si="9"/>
        <v>9</v>
      </c>
    </row>
    <row r="153" spans="1:8">
      <c r="A153" s="21">
        <v>2012.1</v>
      </c>
      <c r="B153" s="22" t="s">
        <v>5</v>
      </c>
      <c r="C153" s="22" t="s">
        <v>204</v>
      </c>
      <c r="D153" s="21">
        <v>1</v>
      </c>
      <c r="E153" s="21">
        <v>9</v>
      </c>
      <c r="F153" s="21">
        <v>20</v>
      </c>
      <c r="G153" s="23">
        <f t="shared" si="8"/>
        <v>0.45</v>
      </c>
      <c r="H153" s="25">
        <f t="shared" si="9"/>
        <v>9</v>
      </c>
    </row>
    <row r="154" spans="1:8">
      <c r="A154" s="21">
        <v>2012.1</v>
      </c>
      <c r="B154" s="22" t="s">
        <v>5</v>
      </c>
      <c r="C154" s="22" t="s">
        <v>205</v>
      </c>
      <c r="D154" s="21">
        <v>1</v>
      </c>
      <c r="E154" s="21">
        <v>24</v>
      </c>
      <c r="F154" s="21">
        <v>25</v>
      </c>
      <c r="G154" s="23">
        <f t="shared" si="8"/>
        <v>0.96</v>
      </c>
      <c r="H154" s="25">
        <f t="shared" si="9"/>
        <v>24</v>
      </c>
    </row>
    <row r="155" spans="1:8">
      <c r="A155" s="21">
        <v>2012.1</v>
      </c>
      <c r="B155" s="22" t="s">
        <v>5</v>
      </c>
      <c r="C155" s="22" t="s">
        <v>208</v>
      </c>
      <c r="D155" s="21">
        <v>1</v>
      </c>
      <c r="E155" s="21">
        <v>14</v>
      </c>
      <c r="F155" s="21">
        <v>20</v>
      </c>
      <c r="G155" s="23">
        <f t="shared" si="8"/>
        <v>0.7</v>
      </c>
      <c r="H155" s="25">
        <f t="shared" si="9"/>
        <v>14</v>
      </c>
    </row>
    <row r="156" spans="1:8">
      <c r="A156" s="21">
        <v>2012.1</v>
      </c>
      <c r="B156" s="22" t="s">
        <v>5</v>
      </c>
      <c r="C156" s="22" t="s">
        <v>209</v>
      </c>
      <c r="D156" s="21">
        <v>1</v>
      </c>
      <c r="E156" s="21">
        <v>23</v>
      </c>
      <c r="F156" s="21">
        <v>25</v>
      </c>
      <c r="G156" s="23">
        <f t="shared" si="8"/>
        <v>0.92</v>
      </c>
      <c r="H156" s="25">
        <f t="shared" si="9"/>
        <v>23</v>
      </c>
    </row>
    <row r="157" spans="1:8">
      <c r="A157" s="21">
        <v>2012.1</v>
      </c>
      <c r="B157" s="22" t="s">
        <v>5</v>
      </c>
      <c r="C157" s="22" t="s">
        <v>211</v>
      </c>
      <c r="D157" s="21">
        <v>1</v>
      </c>
      <c r="E157" s="21">
        <v>12</v>
      </c>
      <c r="F157" s="21">
        <v>30</v>
      </c>
      <c r="G157" s="23">
        <f t="shared" si="8"/>
        <v>0.4</v>
      </c>
      <c r="H157" s="25">
        <f t="shared" si="9"/>
        <v>12</v>
      </c>
    </row>
    <row r="158" spans="1:8">
      <c r="A158" s="21">
        <v>2012.1</v>
      </c>
      <c r="B158" s="22" t="s">
        <v>5</v>
      </c>
      <c r="C158" s="22" t="s">
        <v>212</v>
      </c>
      <c r="D158" s="21">
        <v>1</v>
      </c>
      <c r="E158" s="21">
        <v>25</v>
      </c>
      <c r="F158" s="21">
        <v>25</v>
      </c>
      <c r="G158" s="23">
        <f t="shared" si="8"/>
        <v>1</v>
      </c>
      <c r="H158" s="25">
        <f t="shared" si="9"/>
        <v>25</v>
      </c>
    </row>
    <row r="159" spans="1:8">
      <c r="A159" s="5"/>
      <c r="B159" s="5"/>
      <c r="C159" s="22" t="s">
        <v>6</v>
      </c>
      <c r="D159" s="5">
        <f>SUM(D3:D158)</f>
        <v>492</v>
      </c>
      <c r="E159" s="5">
        <f t="shared" ref="E159:F159" si="10">SUM(E3:E158)</f>
        <v>9420</v>
      </c>
      <c r="F159" s="5">
        <f t="shared" si="10"/>
        <v>11357</v>
      </c>
      <c r="G159" s="23">
        <f t="shared" ref="G159" si="11">E159/F159</f>
        <v>0.82944439552698779</v>
      </c>
      <c r="H159" s="25">
        <f t="shared" ref="H159" si="12">E159/D159</f>
        <v>19.146341463414632</v>
      </c>
    </row>
  </sheetData>
  <sortState ref="A2:H157">
    <sortCondition descending="1" ref="D2:D15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29"/>
  <sheetViews>
    <sheetView workbookViewId="0">
      <selection activeCell="A2" sqref="A2"/>
    </sheetView>
  </sheetViews>
  <sheetFormatPr defaultRowHeight="15"/>
  <sheetData>
    <row r="1" spans="1:8">
      <c r="A1" t="s">
        <v>459</v>
      </c>
    </row>
    <row r="2" spans="1:8">
      <c r="A2" s="27" t="s">
        <v>217</v>
      </c>
      <c r="B2" s="27" t="s">
        <v>218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</row>
    <row r="3" spans="1:8">
      <c r="A3" s="28" t="s">
        <v>21</v>
      </c>
      <c r="B3" s="28" t="s">
        <v>219</v>
      </c>
      <c r="C3" s="29">
        <v>1</v>
      </c>
      <c r="D3" s="30"/>
      <c r="E3" s="29">
        <v>2</v>
      </c>
      <c r="F3" s="29">
        <v>1</v>
      </c>
      <c r="G3" s="30"/>
      <c r="H3" s="29">
        <v>4</v>
      </c>
    </row>
    <row r="4" spans="1:8">
      <c r="A4" s="28" t="s">
        <v>21</v>
      </c>
      <c r="B4" s="28" t="s">
        <v>220</v>
      </c>
      <c r="C4" s="30"/>
      <c r="D4" s="30"/>
      <c r="E4" s="29">
        <v>1</v>
      </c>
      <c r="F4" s="30"/>
      <c r="G4" s="30"/>
      <c r="H4" s="29">
        <v>1</v>
      </c>
    </row>
    <row r="5" spans="1:8">
      <c r="A5" s="28" t="s">
        <v>21</v>
      </c>
      <c r="B5" s="28" t="s">
        <v>221</v>
      </c>
      <c r="C5" s="30"/>
      <c r="D5" s="30"/>
      <c r="E5" s="29">
        <v>1</v>
      </c>
      <c r="F5" s="30"/>
      <c r="G5" s="30"/>
      <c r="H5" s="29">
        <v>1</v>
      </c>
    </row>
    <row r="6" spans="1:8">
      <c r="A6" s="28" t="s">
        <v>21</v>
      </c>
      <c r="B6" s="28" t="s">
        <v>222</v>
      </c>
      <c r="C6" s="30"/>
      <c r="D6" s="30"/>
      <c r="E6" s="29">
        <v>1</v>
      </c>
      <c r="F6" s="30"/>
      <c r="G6" s="30"/>
      <c r="H6" s="29">
        <v>1</v>
      </c>
    </row>
    <row r="7" spans="1:8">
      <c r="A7" s="28" t="s">
        <v>21</v>
      </c>
      <c r="B7" s="28" t="s">
        <v>223</v>
      </c>
      <c r="C7" s="30"/>
      <c r="D7" s="30"/>
      <c r="E7" s="29">
        <v>1</v>
      </c>
      <c r="F7" s="30"/>
      <c r="G7" s="30"/>
      <c r="H7" s="29">
        <v>1</v>
      </c>
    </row>
    <row r="8" spans="1:8">
      <c r="A8" s="28" t="s">
        <v>21</v>
      </c>
      <c r="B8" s="28" t="s">
        <v>224</v>
      </c>
      <c r="C8" s="30"/>
      <c r="D8" s="30"/>
      <c r="E8" s="29">
        <v>1</v>
      </c>
      <c r="F8" s="30"/>
      <c r="G8" s="30"/>
      <c r="H8" s="29">
        <v>1</v>
      </c>
    </row>
    <row r="9" spans="1:8">
      <c r="A9" s="28" t="s">
        <v>25</v>
      </c>
      <c r="B9" s="28" t="s">
        <v>225</v>
      </c>
      <c r="C9" s="30"/>
      <c r="D9" s="30"/>
      <c r="E9" s="30"/>
      <c r="F9" s="29">
        <v>1</v>
      </c>
      <c r="G9" s="30"/>
      <c r="H9" s="29">
        <v>1</v>
      </c>
    </row>
    <row r="10" spans="1:8">
      <c r="A10" s="28" t="s">
        <v>25</v>
      </c>
      <c r="B10" s="28" t="s">
        <v>226</v>
      </c>
      <c r="C10" s="30"/>
      <c r="D10" s="29">
        <v>1</v>
      </c>
      <c r="E10" s="30"/>
      <c r="F10" s="30"/>
      <c r="G10" s="29">
        <v>1</v>
      </c>
      <c r="H10" s="29">
        <v>2</v>
      </c>
    </row>
    <row r="11" spans="1:8">
      <c r="A11" s="28" t="s">
        <v>25</v>
      </c>
      <c r="B11" s="28" t="s">
        <v>227</v>
      </c>
      <c r="C11" s="30"/>
      <c r="D11" s="30"/>
      <c r="E11" s="30"/>
      <c r="F11" s="30"/>
      <c r="G11" s="29">
        <v>1</v>
      </c>
      <c r="H11" s="29">
        <v>1</v>
      </c>
    </row>
    <row r="12" spans="1:8">
      <c r="A12" s="28" t="s">
        <v>25</v>
      </c>
      <c r="B12" s="28" t="s">
        <v>228</v>
      </c>
      <c r="C12" s="30"/>
      <c r="D12" s="29">
        <v>1</v>
      </c>
      <c r="E12" s="30"/>
      <c r="F12" s="29">
        <v>2</v>
      </c>
      <c r="G12" s="29">
        <v>1</v>
      </c>
      <c r="H12" s="29">
        <v>4</v>
      </c>
    </row>
    <row r="13" spans="1:8">
      <c r="A13" s="28" t="s">
        <v>25</v>
      </c>
      <c r="B13" s="28" t="s">
        <v>229</v>
      </c>
      <c r="C13" s="30"/>
      <c r="D13" s="29">
        <v>1</v>
      </c>
      <c r="E13" s="30"/>
      <c r="F13" s="29">
        <v>2</v>
      </c>
      <c r="G13" s="29">
        <v>1</v>
      </c>
      <c r="H13" s="29">
        <v>4</v>
      </c>
    </row>
    <row r="14" spans="1:8">
      <c r="A14" s="28" t="s">
        <v>25</v>
      </c>
      <c r="B14" s="28" t="s">
        <v>230</v>
      </c>
      <c r="C14" s="30"/>
      <c r="D14" s="29">
        <v>1</v>
      </c>
      <c r="E14" s="30"/>
      <c r="F14" s="29">
        <v>1</v>
      </c>
      <c r="G14" s="30"/>
      <c r="H14" s="29">
        <v>2</v>
      </c>
    </row>
    <row r="15" spans="1:8">
      <c r="A15" s="28" t="s">
        <v>25</v>
      </c>
      <c r="B15" s="28" t="s">
        <v>231</v>
      </c>
      <c r="C15" s="29">
        <v>1</v>
      </c>
      <c r="D15" s="30"/>
      <c r="E15" s="29">
        <v>1</v>
      </c>
      <c r="F15" s="30"/>
      <c r="G15" s="30"/>
      <c r="H15" s="29">
        <v>2</v>
      </c>
    </row>
    <row r="16" spans="1:8">
      <c r="A16" s="28" t="s">
        <v>25</v>
      </c>
      <c r="B16" s="28" t="s">
        <v>232</v>
      </c>
      <c r="C16" s="30"/>
      <c r="D16" s="30"/>
      <c r="E16" s="29">
        <v>1</v>
      </c>
      <c r="F16" s="30"/>
      <c r="G16" s="30"/>
      <c r="H16" s="29">
        <v>1</v>
      </c>
    </row>
    <row r="17" spans="1:8">
      <c r="A17" s="28" t="s">
        <v>233</v>
      </c>
      <c r="B17" s="28" t="s">
        <v>231</v>
      </c>
      <c r="C17" s="29">
        <v>1</v>
      </c>
      <c r="D17" s="30"/>
      <c r="E17" s="29">
        <v>2</v>
      </c>
      <c r="F17" s="30"/>
      <c r="G17" s="29">
        <v>1</v>
      </c>
      <c r="H17" s="29">
        <v>4</v>
      </c>
    </row>
    <row r="18" spans="1:8">
      <c r="A18" s="28" t="s">
        <v>28</v>
      </c>
      <c r="B18" s="28" t="s">
        <v>234</v>
      </c>
      <c r="C18" s="29">
        <v>2</v>
      </c>
      <c r="D18" s="30"/>
      <c r="E18" s="30"/>
      <c r="F18" s="29">
        <v>1</v>
      </c>
      <c r="G18" s="30"/>
      <c r="H18" s="29">
        <v>3</v>
      </c>
    </row>
    <row r="19" spans="1:8">
      <c r="A19" s="28" t="s">
        <v>28</v>
      </c>
      <c r="B19" s="28" t="s">
        <v>230</v>
      </c>
      <c r="C19" s="29">
        <v>2</v>
      </c>
      <c r="D19" s="30"/>
      <c r="E19" s="30"/>
      <c r="F19" s="29">
        <v>1</v>
      </c>
      <c r="G19" s="30"/>
      <c r="H19" s="29">
        <v>3</v>
      </c>
    </row>
    <row r="20" spans="1:8">
      <c r="A20" s="28" t="s">
        <v>33</v>
      </c>
      <c r="B20" s="28" t="s">
        <v>234</v>
      </c>
      <c r="C20" s="29">
        <v>2</v>
      </c>
      <c r="D20" s="30"/>
      <c r="E20" s="30"/>
      <c r="F20" s="29">
        <v>2</v>
      </c>
      <c r="G20" s="30"/>
      <c r="H20" s="29">
        <v>4</v>
      </c>
    </row>
    <row r="21" spans="1:8">
      <c r="A21" s="28" t="s">
        <v>33</v>
      </c>
      <c r="B21" s="28" t="s">
        <v>235</v>
      </c>
      <c r="C21" s="29">
        <v>2</v>
      </c>
      <c r="D21" s="30"/>
      <c r="E21" s="30"/>
      <c r="F21" s="29">
        <v>1</v>
      </c>
      <c r="G21" s="30"/>
      <c r="H21" s="29">
        <v>3</v>
      </c>
    </row>
    <row r="22" spans="1:8">
      <c r="A22" s="28" t="s">
        <v>33</v>
      </c>
      <c r="B22" s="28" t="s">
        <v>236</v>
      </c>
      <c r="C22" s="29">
        <v>2</v>
      </c>
      <c r="D22" s="30"/>
      <c r="E22" s="30"/>
      <c r="F22" s="29">
        <v>2</v>
      </c>
      <c r="G22" s="29">
        <v>1</v>
      </c>
      <c r="H22" s="29">
        <v>5</v>
      </c>
    </row>
    <row r="23" spans="1:8">
      <c r="A23" s="28" t="s">
        <v>33</v>
      </c>
      <c r="B23" s="28" t="s">
        <v>237</v>
      </c>
      <c r="C23" s="29">
        <v>1</v>
      </c>
      <c r="D23" s="30"/>
      <c r="E23" s="30"/>
      <c r="F23" s="29">
        <v>1</v>
      </c>
      <c r="G23" s="30"/>
      <c r="H23" s="29">
        <v>2</v>
      </c>
    </row>
    <row r="24" spans="1:8">
      <c r="A24" s="28" t="s">
        <v>33</v>
      </c>
      <c r="B24" s="28" t="s">
        <v>231</v>
      </c>
      <c r="C24" s="29">
        <v>1</v>
      </c>
      <c r="D24" s="30"/>
      <c r="E24" s="29">
        <v>2</v>
      </c>
      <c r="F24" s="30"/>
      <c r="G24" s="30"/>
      <c r="H24" s="29">
        <v>3</v>
      </c>
    </row>
    <row r="25" spans="1:8">
      <c r="A25" s="28" t="s">
        <v>33</v>
      </c>
      <c r="B25" s="28" t="s">
        <v>221</v>
      </c>
      <c r="C25" s="30"/>
      <c r="D25" s="30"/>
      <c r="E25" s="29">
        <v>1</v>
      </c>
      <c r="F25" s="30"/>
      <c r="G25" s="30"/>
      <c r="H25" s="29">
        <v>1</v>
      </c>
    </row>
    <row r="26" spans="1:8">
      <c r="A26" s="28" t="s">
        <v>33</v>
      </c>
      <c r="B26" s="28" t="s">
        <v>238</v>
      </c>
      <c r="C26" s="30"/>
      <c r="D26" s="30"/>
      <c r="E26" s="29">
        <v>1</v>
      </c>
      <c r="F26" s="30"/>
      <c r="G26" s="30"/>
      <c r="H26" s="29">
        <v>1</v>
      </c>
    </row>
    <row r="27" spans="1:8">
      <c r="A27" s="28" t="s">
        <v>33</v>
      </c>
      <c r="B27" s="28" t="s">
        <v>239</v>
      </c>
      <c r="C27" s="30"/>
      <c r="D27" s="30"/>
      <c r="E27" s="29">
        <v>1</v>
      </c>
      <c r="F27" s="30"/>
      <c r="G27" s="30"/>
      <c r="H27" s="29">
        <v>1</v>
      </c>
    </row>
    <row r="28" spans="1:8">
      <c r="A28" s="28" t="s">
        <v>33</v>
      </c>
      <c r="B28" s="28" t="s">
        <v>240</v>
      </c>
      <c r="C28" s="30"/>
      <c r="D28" s="30"/>
      <c r="E28" s="29">
        <v>1</v>
      </c>
      <c r="F28" s="30"/>
      <c r="G28" s="30"/>
      <c r="H28" s="29">
        <v>1</v>
      </c>
    </row>
    <row r="29" spans="1:8">
      <c r="A29" s="28" t="s">
        <v>33</v>
      </c>
      <c r="B29" s="28" t="s">
        <v>241</v>
      </c>
      <c r="C29" s="30"/>
      <c r="D29" s="30"/>
      <c r="E29" s="29">
        <v>1</v>
      </c>
      <c r="F29" s="30"/>
      <c r="G29" s="30"/>
      <c r="H29" s="29">
        <v>1</v>
      </c>
    </row>
    <row r="30" spans="1:8">
      <c r="A30" s="28" t="s">
        <v>242</v>
      </c>
      <c r="B30" s="28" t="s">
        <v>232</v>
      </c>
      <c r="C30" s="30"/>
      <c r="D30" s="30"/>
      <c r="E30" s="29">
        <v>1</v>
      </c>
      <c r="F30" s="30"/>
      <c r="G30" s="30"/>
      <c r="H30" s="29">
        <v>1</v>
      </c>
    </row>
    <row r="31" spans="1:8">
      <c r="A31" s="28" t="s">
        <v>24</v>
      </c>
      <c r="B31" s="28" t="s">
        <v>234</v>
      </c>
      <c r="C31" s="29">
        <v>2</v>
      </c>
      <c r="D31" s="30"/>
      <c r="E31" s="30"/>
      <c r="F31" s="30"/>
      <c r="G31" s="30"/>
      <c r="H31" s="29">
        <v>2</v>
      </c>
    </row>
    <row r="32" spans="1:8">
      <c r="A32" s="28" t="s">
        <v>24</v>
      </c>
      <c r="B32" s="28" t="s">
        <v>237</v>
      </c>
      <c r="C32" s="29">
        <v>2</v>
      </c>
      <c r="D32" s="29">
        <v>2</v>
      </c>
      <c r="E32" s="29">
        <v>4</v>
      </c>
      <c r="F32" s="29">
        <v>5</v>
      </c>
      <c r="G32" s="29">
        <v>2</v>
      </c>
      <c r="H32" s="29">
        <v>15</v>
      </c>
    </row>
    <row r="33" spans="1:8">
      <c r="A33" s="28" t="s">
        <v>24</v>
      </c>
      <c r="B33" s="28" t="s">
        <v>243</v>
      </c>
      <c r="C33" s="29">
        <v>1</v>
      </c>
      <c r="D33" s="30"/>
      <c r="E33" s="30"/>
      <c r="F33" s="29">
        <v>1</v>
      </c>
      <c r="G33" s="30"/>
      <c r="H33" s="29">
        <v>2</v>
      </c>
    </row>
    <row r="34" spans="1:8">
      <c r="A34" s="28" t="s">
        <v>24</v>
      </c>
      <c r="B34" s="28" t="s">
        <v>244</v>
      </c>
      <c r="C34" s="30"/>
      <c r="D34" s="30"/>
      <c r="E34" s="30"/>
      <c r="F34" s="29">
        <v>1</v>
      </c>
      <c r="G34" s="30"/>
      <c r="H34" s="29">
        <v>1</v>
      </c>
    </row>
    <row r="35" spans="1:8">
      <c r="A35" s="28" t="s">
        <v>24</v>
      </c>
      <c r="B35" s="28" t="s">
        <v>245</v>
      </c>
      <c r="C35" s="30"/>
      <c r="D35" s="30"/>
      <c r="E35" s="29">
        <v>1</v>
      </c>
      <c r="F35" s="30"/>
      <c r="G35" s="30"/>
      <c r="H35" s="29">
        <v>1</v>
      </c>
    </row>
    <row r="36" spans="1:8">
      <c r="A36" s="28" t="s">
        <v>246</v>
      </c>
      <c r="B36" s="28" t="s">
        <v>247</v>
      </c>
      <c r="C36" s="30"/>
      <c r="D36" s="30"/>
      <c r="E36" s="30"/>
      <c r="F36" s="30"/>
      <c r="G36" s="29">
        <v>1</v>
      </c>
      <c r="H36" s="29">
        <v>1</v>
      </c>
    </row>
    <row r="37" spans="1:8">
      <c r="A37" s="28" t="s">
        <v>246</v>
      </c>
      <c r="B37" s="28" t="s">
        <v>248</v>
      </c>
      <c r="C37" s="30"/>
      <c r="D37" s="30"/>
      <c r="E37" s="30"/>
      <c r="F37" s="30"/>
      <c r="G37" s="29">
        <v>1</v>
      </c>
      <c r="H37" s="29">
        <v>1</v>
      </c>
    </row>
    <row r="38" spans="1:8">
      <c r="A38" s="28" t="s">
        <v>246</v>
      </c>
      <c r="B38" s="28" t="s">
        <v>249</v>
      </c>
      <c r="C38" s="30"/>
      <c r="D38" s="30"/>
      <c r="E38" s="30"/>
      <c r="F38" s="30"/>
      <c r="G38" s="29">
        <v>1</v>
      </c>
      <c r="H38" s="29">
        <v>1</v>
      </c>
    </row>
    <row r="39" spans="1:8">
      <c r="A39" s="28" t="s">
        <v>250</v>
      </c>
      <c r="B39" s="28" t="s">
        <v>220</v>
      </c>
      <c r="C39" s="30"/>
      <c r="D39" s="30"/>
      <c r="E39" s="29">
        <v>1</v>
      </c>
      <c r="F39" s="30"/>
      <c r="G39" s="30"/>
      <c r="H39" s="29">
        <v>1</v>
      </c>
    </row>
    <row r="40" spans="1:8">
      <c r="A40" s="28" t="s">
        <v>250</v>
      </c>
      <c r="B40" s="28" t="s">
        <v>251</v>
      </c>
      <c r="C40" s="30"/>
      <c r="D40" s="30"/>
      <c r="E40" s="29">
        <v>1</v>
      </c>
      <c r="F40" s="30"/>
      <c r="G40" s="30"/>
      <c r="H40" s="29">
        <v>1</v>
      </c>
    </row>
    <row r="41" spans="1:8">
      <c r="A41" s="28" t="s">
        <v>252</v>
      </c>
      <c r="B41" s="28" t="s">
        <v>253</v>
      </c>
      <c r="C41" s="29">
        <v>1</v>
      </c>
      <c r="D41" s="30"/>
      <c r="E41" s="29">
        <v>2</v>
      </c>
      <c r="F41" s="30"/>
      <c r="G41" s="29">
        <v>1</v>
      </c>
      <c r="H41" s="29">
        <v>4</v>
      </c>
    </row>
    <row r="42" spans="1:8">
      <c r="A42" s="28" t="s">
        <v>252</v>
      </c>
      <c r="B42" s="28" t="s">
        <v>254</v>
      </c>
      <c r="C42" s="30"/>
      <c r="D42" s="30"/>
      <c r="E42" s="30"/>
      <c r="F42" s="30"/>
      <c r="G42" s="29">
        <v>1</v>
      </c>
      <c r="H42" s="29">
        <v>1</v>
      </c>
    </row>
    <row r="43" spans="1:8">
      <c r="A43" s="28" t="s">
        <v>252</v>
      </c>
      <c r="B43" s="28" t="s">
        <v>255</v>
      </c>
      <c r="C43" s="29">
        <v>2</v>
      </c>
      <c r="D43" s="29">
        <v>1</v>
      </c>
      <c r="E43" s="29">
        <v>1</v>
      </c>
      <c r="F43" s="30"/>
      <c r="G43" s="30"/>
      <c r="H43" s="29">
        <v>4</v>
      </c>
    </row>
    <row r="44" spans="1:8">
      <c r="A44" s="28" t="s">
        <v>252</v>
      </c>
      <c r="B44" s="28" t="s">
        <v>240</v>
      </c>
      <c r="C44" s="30"/>
      <c r="D44" s="30"/>
      <c r="E44" s="29">
        <v>1</v>
      </c>
      <c r="F44" s="30"/>
      <c r="G44" s="30"/>
      <c r="H44" s="29">
        <v>1</v>
      </c>
    </row>
    <row r="45" spans="1:8">
      <c r="A45" s="28" t="s">
        <v>252</v>
      </c>
      <c r="B45" s="28" t="s">
        <v>256</v>
      </c>
      <c r="C45" s="29">
        <v>2</v>
      </c>
      <c r="D45" s="29">
        <v>1</v>
      </c>
      <c r="E45" s="29">
        <v>2</v>
      </c>
      <c r="F45" s="30"/>
      <c r="G45" s="29">
        <v>1</v>
      </c>
      <c r="H45" s="29">
        <v>6</v>
      </c>
    </row>
    <row r="46" spans="1:8">
      <c r="A46" s="28" t="s">
        <v>252</v>
      </c>
      <c r="B46" s="28" t="s">
        <v>257</v>
      </c>
      <c r="C46" s="30"/>
      <c r="D46" s="30"/>
      <c r="E46" s="29">
        <v>1</v>
      </c>
      <c r="F46" s="30"/>
      <c r="G46" s="30"/>
      <c r="H46" s="29">
        <v>1</v>
      </c>
    </row>
    <row r="47" spans="1:8">
      <c r="A47" s="28" t="s">
        <v>252</v>
      </c>
      <c r="B47" s="28" t="s">
        <v>258</v>
      </c>
      <c r="C47" s="30"/>
      <c r="D47" s="30"/>
      <c r="E47" s="29">
        <v>1</v>
      </c>
      <c r="F47" s="30"/>
      <c r="G47" s="30"/>
      <c r="H47" s="29">
        <v>1</v>
      </c>
    </row>
    <row r="48" spans="1:8">
      <c r="A48" s="28" t="s">
        <v>252</v>
      </c>
      <c r="B48" s="28" t="s">
        <v>259</v>
      </c>
      <c r="C48" s="30"/>
      <c r="D48" s="30"/>
      <c r="E48" s="29">
        <v>2</v>
      </c>
      <c r="F48" s="30"/>
      <c r="G48" s="30"/>
      <c r="H48" s="29">
        <v>2</v>
      </c>
    </row>
    <row r="49" spans="1:8">
      <c r="A49" s="28" t="s">
        <v>252</v>
      </c>
      <c r="B49" s="28" t="s">
        <v>260</v>
      </c>
      <c r="C49" s="30"/>
      <c r="D49" s="30"/>
      <c r="E49" s="29">
        <v>1</v>
      </c>
      <c r="F49" s="30"/>
      <c r="G49" s="30"/>
      <c r="H49" s="29">
        <v>1</v>
      </c>
    </row>
    <row r="50" spans="1:8">
      <c r="A50" s="28" t="s">
        <v>252</v>
      </c>
      <c r="B50" s="28" t="s">
        <v>261</v>
      </c>
      <c r="C50" s="30"/>
      <c r="D50" s="30"/>
      <c r="E50" s="29">
        <v>1</v>
      </c>
      <c r="F50" s="30"/>
      <c r="G50" s="30"/>
      <c r="H50" s="29">
        <v>1</v>
      </c>
    </row>
    <row r="51" spans="1:8">
      <c r="A51" s="28" t="s">
        <v>252</v>
      </c>
      <c r="B51" s="28" t="s">
        <v>223</v>
      </c>
      <c r="C51" s="30"/>
      <c r="D51" s="30"/>
      <c r="E51" s="29">
        <v>1</v>
      </c>
      <c r="F51" s="30"/>
      <c r="G51" s="30"/>
      <c r="H51" s="29">
        <v>1</v>
      </c>
    </row>
    <row r="52" spans="1:8">
      <c r="A52" s="28" t="s">
        <v>252</v>
      </c>
      <c r="B52" s="28" t="s">
        <v>262</v>
      </c>
      <c r="C52" s="30"/>
      <c r="D52" s="30"/>
      <c r="E52" s="29">
        <v>1</v>
      </c>
      <c r="F52" s="30"/>
      <c r="G52" s="30"/>
      <c r="H52" s="29">
        <v>1</v>
      </c>
    </row>
    <row r="53" spans="1:8">
      <c r="A53" s="28" t="s">
        <v>252</v>
      </c>
      <c r="B53" s="28" t="s">
        <v>263</v>
      </c>
      <c r="C53" s="30"/>
      <c r="D53" s="30"/>
      <c r="E53" s="29">
        <v>1</v>
      </c>
      <c r="F53" s="30"/>
      <c r="G53" s="30"/>
      <c r="H53" s="29">
        <v>1</v>
      </c>
    </row>
    <row r="54" spans="1:8">
      <c r="A54" s="28" t="s">
        <v>252</v>
      </c>
      <c r="B54" s="28" t="s">
        <v>264</v>
      </c>
      <c r="C54" s="30"/>
      <c r="D54" s="30"/>
      <c r="E54" s="29">
        <v>1</v>
      </c>
      <c r="F54" s="30"/>
      <c r="G54" s="30"/>
      <c r="H54" s="29">
        <v>1</v>
      </c>
    </row>
    <row r="55" spans="1:8">
      <c r="A55" s="28" t="s">
        <v>252</v>
      </c>
      <c r="B55" s="28" t="s">
        <v>265</v>
      </c>
      <c r="C55" s="30"/>
      <c r="D55" s="30"/>
      <c r="E55" s="29">
        <v>1</v>
      </c>
      <c r="F55" s="30"/>
      <c r="G55" s="30"/>
      <c r="H55" s="29">
        <v>1</v>
      </c>
    </row>
    <row r="56" spans="1:8">
      <c r="A56" s="28" t="s">
        <v>252</v>
      </c>
      <c r="B56" s="28" t="s">
        <v>266</v>
      </c>
      <c r="C56" s="30"/>
      <c r="D56" s="30"/>
      <c r="E56" s="29">
        <v>2</v>
      </c>
      <c r="F56" s="30"/>
      <c r="G56" s="30"/>
      <c r="H56" s="29">
        <v>2</v>
      </c>
    </row>
    <row r="57" spans="1:8">
      <c r="A57" s="28" t="s">
        <v>252</v>
      </c>
      <c r="B57" s="28" t="s">
        <v>267</v>
      </c>
      <c r="C57" s="30"/>
      <c r="D57" s="30"/>
      <c r="E57" s="29">
        <v>1</v>
      </c>
      <c r="F57" s="30"/>
      <c r="G57" s="30"/>
      <c r="H57" s="29">
        <v>1</v>
      </c>
    </row>
    <row r="58" spans="1:8">
      <c r="A58" s="28" t="s">
        <v>268</v>
      </c>
      <c r="B58" s="28" t="s">
        <v>269</v>
      </c>
      <c r="C58" s="30"/>
      <c r="D58" s="29">
        <v>1</v>
      </c>
      <c r="E58" s="30"/>
      <c r="F58" s="30"/>
      <c r="G58" s="30"/>
      <c r="H58" s="29">
        <v>1</v>
      </c>
    </row>
    <row r="59" spans="1:8">
      <c r="A59" s="28" t="s">
        <v>270</v>
      </c>
      <c r="B59" s="28" t="s">
        <v>232</v>
      </c>
      <c r="C59" s="29">
        <v>2</v>
      </c>
      <c r="D59" s="29">
        <v>2</v>
      </c>
      <c r="E59" s="29">
        <v>5</v>
      </c>
      <c r="F59" s="29">
        <v>2</v>
      </c>
      <c r="G59" s="29">
        <v>1</v>
      </c>
      <c r="H59" s="29">
        <v>12</v>
      </c>
    </row>
    <row r="60" spans="1:8">
      <c r="A60" s="28" t="s">
        <v>270</v>
      </c>
      <c r="B60" s="28" t="s">
        <v>271</v>
      </c>
      <c r="C60" s="29">
        <v>3</v>
      </c>
      <c r="D60" s="29">
        <v>1</v>
      </c>
      <c r="E60" s="29">
        <v>8</v>
      </c>
      <c r="F60" s="29">
        <v>2</v>
      </c>
      <c r="G60" s="29">
        <v>1</v>
      </c>
      <c r="H60" s="29">
        <v>15</v>
      </c>
    </row>
    <row r="61" spans="1:8">
      <c r="A61" s="28" t="s">
        <v>270</v>
      </c>
      <c r="B61" s="28" t="s">
        <v>272</v>
      </c>
      <c r="C61" s="29">
        <v>2</v>
      </c>
      <c r="D61" s="29">
        <v>1</v>
      </c>
      <c r="E61" s="29">
        <v>9</v>
      </c>
      <c r="F61" s="29">
        <v>1</v>
      </c>
      <c r="G61" s="29">
        <v>1</v>
      </c>
      <c r="H61" s="29">
        <v>14</v>
      </c>
    </row>
    <row r="62" spans="1:8">
      <c r="A62" s="28" t="s">
        <v>270</v>
      </c>
      <c r="B62" s="28" t="s">
        <v>273</v>
      </c>
      <c r="C62" s="30"/>
      <c r="D62" s="30"/>
      <c r="E62" s="29">
        <v>2</v>
      </c>
      <c r="F62" s="30"/>
      <c r="G62" s="30"/>
      <c r="H62" s="29">
        <v>2</v>
      </c>
    </row>
    <row r="63" spans="1:8">
      <c r="A63" s="28" t="s">
        <v>270</v>
      </c>
      <c r="B63" s="28" t="s">
        <v>274</v>
      </c>
      <c r="C63" s="30"/>
      <c r="D63" s="30"/>
      <c r="E63" s="30"/>
      <c r="F63" s="29">
        <v>2</v>
      </c>
      <c r="G63" s="30"/>
      <c r="H63" s="29">
        <v>2</v>
      </c>
    </row>
    <row r="64" spans="1:8">
      <c r="A64" s="28" t="s">
        <v>270</v>
      </c>
      <c r="B64" s="28" t="s">
        <v>269</v>
      </c>
      <c r="C64" s="29">
        <v>1</v>
      </c>
      <c r="D64" s="30"/>
      <c r="E64" s="29">
        <v>3</v>
      </c>
      <c r="F64" s="30"/>
      <c r="G64" s="29">
        <v>1</v>
      </c>
      <c r="H64" s="29">
        <v>5</v>
      </c>
    </row>
    <row r="65" spans="1:8">
      <c r="A65" s="28" t="s">
        <v>270</v>
      </c>
      <c r="B65" s="28" t="s">
        <v>275</v>
      </c>
      <c r="C65" s="30"/>
      <c r="D65" s="30"/>
      <c r="E65" s="29">
        <v>1</v>
      </c>
      <c r="F65" s="30"/>
      <c r="G65" s="30"/>
      <c r="H65" s="29">
        <v>1</v>
      </c>
    </row>
    <row r="66" spans="1:8">
      <c r="A66" s="28" t="s">
        <v>270</v>
      </c>
      <c r="B66" s="28" t="s">
        <v>276</v>
      </c>
      <c r="C66" s="29">
        <v>1</v>
      </c>
      <c r="D66" s="30"/>
      <c r="E66" s="30"/>
      <c r="F66" s="30"/>
      <c r="G66" s="30"/>
      <c r="H66" s="29">
        <v>1</v>
      </c>
    </row>
    <row r="67" spans="1:8">
      <c r="A67" s="28" t="s">
        <v>270</v>
      </c>
      <c r="B67" s="28" t="s">
        <v>277</v>
      </c>
      <c r="C67" s="29">
        <v>1</v>
      </c>
      <c r="D67" s="29">
        <v>1</v>
      </c>
      <c r="E67" s="29">
        <v>2</v>
      </c>
      <c r="F67" s="30"/>
      <c r="G67" s="29">
        <v>1</v>
      </c>
      <c r="H67" s="29">
        <v>5</v>
      </c>
    </row>
    <row r="68" spans="1:8">
      <c r="A68" s="28" t="s">
        <v>270</v>
      </c>
      <c r="B68" s="28" t="s">
        <v>278</v>
      </c>
      <c r="C68" s="30"/>
      <c r="D68" s="30"/>
      <c r="E68" s="29">
        <v>1</v>
      </c>
      <c r="F68" s="30"/>
      <c r="G68" s="30"/>
      <c r="H68" s="29">
        <v>1</v>
      </c>
    </row>
    <row r="69" spans="1:8">
      <c r="A69" s="28" t="s">
        <v>270</v>
      </c>
      <c r="B69" s="28" t="s">
        <v>220</v>
      </c>
      <c r="C69" s="30"/>
      <c r="D69" s="30"/>
      <c r="E69" s="29">
        <v>1</v>
      </c>
      <c r="F69" s="30"/>
      <c r="G69" s="30"/>
      <c r="H69" s="29">
        <v>1</v>
      </c>
    </row>
    <row r="70" spans="1:8">
      <c r="A70" s="28" t="s">
        <v>279</v>
      </c>
      <c r="B70" s="28" t="s">
        <v>276</v>
      </c>
      <c r="C70" s="29">
        <v>2</v>
      </c>
      <c r="D70" s="29">
        <v>1</v>
      </c>
      <c r="E70" s="29">
        <v>5</v>
      </c>
      <c r="F70" s="30"/>
      <c r="G70" s="30"/>
      <c r="H70" s="29">
        <v>8</v>
      </c>
    </row>
    <row r="71" spans="1:8">
      <c r="A71" s="28" t="s">
        <v>280</v>
      </c>
      <c r="B71" s="28" t="s">
        <v>281</v>
      </c>
      <c r="C71" s="30"/>
      <c r="D71" s="29">
        <v>1</v>
      </c>
      <c r="E71" s="30"/>
      <c r="F71" s="29">
        <v>3</v>
      </c>
      <c r="G71" s="30"/>
      <c r="H71" s="29">
        <v>4</v>
      </c>
    </row>
    <row r="72" spans="1:8">
      <c r="A72" s="28" t="s">
        <v>280</v>
      </c>
      <c r="B72" s="28" t="s">
        <v>282</v>
      </c>
      <c r="C72" s="30"/>
      <c r="D72" s="29">
        <v>1</v>
      </c>
      <c r="E72" s="30"/>
      <c r="F72" s="30"/>
      <c r="G72" s="29">
        <v>1</v>
      </c>
      <c r="H72" s="29">
        <v>2</v>
      </c>
    </row>
    <row r="73" spans="1:8">
      <c r="A73" s="28" t="s">
        <v>280</v>
      </c>
      <c r="B73" s="28" t="s">
        <v>226</v>
      </c>
      <c r="C73" s="29">
        <v>1</v>
      </c>
      <c r="D73" s="29">
        <v>1</v>
      </c>
      <c r="E73" s="30"/>
      <c r="F73" s="30"/>
      <c r="G73" s="30"/>
      <c r="H73" s="29">
        <v>2</v>
      </c>
    </row>
    <row r="74" spans="1:8">
      <c r="A74" s="28" t="s">
        <v>280</v>
      </c>
      <c r="B74" s="28" t="s">
        <v>283</v>
      </c>
      <c r="C74" s="29">
        <v>2</v>
      </c>
      <c r="D74" s="29">
        <v>1</v>
      </c>
      <c r="E74" s="29">
        <v>1</v>
      </c>
      <c r="F74" s="30"/>
      <c r="G74" s="29">
        <v>1</v>
      </c>
      <c r="H74" s="29">
        <v>5</v>
      </c>
    </row>
    <row r="75" spans="1:8">
      <c r="A75" s="28" t="s">
        <v>280</v>
      </c>
      <c r="B75" s="28" t="s">
        <v>284</v>
      </c>
      <c r="C75" s="29">
        <v>1</v>
      </c>
      <c r="D75" s="29">
        <v>1</v>
      </c>
      <c r="E75" s="30"/>
      <c r="F75" s="29">
        <v>2</v>
      </c>
      <c r="G75" s="29">
        <v>1</v>
      </c>
      <c r="H75" s="29">
        <v>5</v>
      </c>
    </row>
    <row r="76" spans="1:8">
      <c r="A76" s="28" t="s">
        <v>280</v>
      </c>
      <c r="B76" s="28" t="s">
        <v>285</v>
      </c>
      <c r="C76" s="30"/>
      <c r="D76" s="30"/>
      <c r="E76" s="30"/>
      <c r="F76" s="29">
        <v>1</v>
      </c>
      <c r="G76" s="30"/>
      <c r="H76" s="29">
        <v>1</v>
      </c>
    </row>
    <row r="77" spans="1:8">
      <c r="A77" s="28" t="s">
        <v>280</v>
      </c>
      <c r="B77" s="28" t="s">
        <v>286</v>
      </c>
      <c r="C77" s="29">
        <v>2</v>
      </c>
      <c r="D77" s="29">
        <v>2</v>
      </c>
      <c r="E77" s="30"/>
      <c r="F77" s="29">
        <v>4</v>
      </c>
      <c r="G77" s="29">
        <v>1</v>
      </c>
      <c r="H77" s="29">
        <v>9</v>
      </c>
    </row>
    <row r="78" spans="1:8">
      <c r="A78" s="28" t="s">
        <v>280</v>
      </c>
      <c r="B78" s="28" t="s">
        <v>287</v>
      </c>
      <c r="C78" s="30"/>
      <c r="D78" s="30"/>
      <c r="E78" s="30"/>
      <c r="F78" s="29">
        <v>2</v>
      </c>
      <c r="G78" s="30"/>
      <c r="H78" s="29">
        <v>2</v>
      </c>
    </row>
    <row r="79" spans="1:8">
      <c r="A79" s="28" t="s">
        <v>280</v>
      </c>
      <c r="B79" s="28" t="s">
        <v>236</v>
      </c>
      <c r="C79" s="30"/>
      <c r="D79" s="29">
        <v>1</v>
      </c>
      <c r="E79" s="30"/>
      <c r="F79" s="30"/>
      <c r="G79" s="29">
        <v>1</v>
      </c>
      <c r="H79" s="29">
        <v>2</v>
      </c>
    </row>
    <row r="80" spans="1:8">
      <c r="A80" s="28" t="s">
        <v>280</v>
      </c>
      <c r="B80" s="28" t="s">
        <v>288</v>
      </c>
      <c r="C80" s="29">
        <v>2</v>
      </c>
      <c r="D80" s="29">
        <v>1</v>
      </c>
      <c r="E80" s="29">
        <v>1</v>
      </c>
      <c r="F80" s="30"/>
      <c r="G80" s="30"/>
      <c r="H80" s="29">
        <v>4</v>
      </c>
    </row>
    <row r="81" spans="1:8">
      <c r="A81" s="28" t="s">
        <v>289</v>
      </c>
      <c r="B81" s="28" t="s">
        <v>234</v>
      </c>
      <c r="C81" s="29">
        <v>2</v>
      </c>
      <c r="D81" s="30"/>
      <c r="E81" s="30"/>
      <c r="F81" s="29">
        <v>2</v>
      </c>
      <c r="G81" s="29">
        <v>1</v>
      </c>
      <c r="H81" s="29">
        <v>5</v>
      </c>
    </row>
    <row r="82" spans="1:8">
      <c r="A82" s="28" t="s">
        <v>289</v>
      </c>
      <c r="B82" s="28" t="s">
        <v>230</v>
      </c>
      <c r="C82" s="29">
        <v>1</v>
      </c>
      <c r="D82" s="30"/>
      <c r="E82" s="30"/>
      <c r="F82" s="29">
        <v>1</v>
      </c>
      <c r="G82" s="30"/>
      <c r="H82" s="29">
        <v>2</v>
      </c>
    </row>
    <row r="83" spans="1:8">
      <c r="A83" s="28" t="s">
        <v>290</v>
      </c>
      <c r="B83" s="28" t="s">
        <v>291</v>
      </c>
      <c r="C83" s="30"/>
      <c r="D83" s="30"/>
      <c r="E83" s="29">
        <v>1</v>
      </c>
      <c r="F83" s="30"/>
      <c r="G83" s="30"/>
      <c r="H83" s="29">
        <v>1</v>
      </c>
    </row>
    <row r="84" spans="1:8">
      <c r="A84" s="28" t="s">
        <v>290</v>
      </c>
      <c r="B84" s="28" t="s">
        <v>292</v>
      </c>
      <c r="C84" s="29">
        <v>1</v>
      </c>
      <c r="D84" s="30"/>
      <c r="E84" s="30"/>
      <c r="F84" s="29">
        <v>1</v>
      </c>
      <c r="G84" s="30"/>
      <c r="H84" s="29">
        <v>2</v>
      </c>
    </row>
    <row r="85" spans="1:8">
      <c r="A85" s="28" t="s">
        <v>290</v>
      </c>
      <c r="B85" s="28" t="s">
        <v>293</v>
      </c>
      <c r="C85" s="30"/>
      <c r="D85" s="30"/>
      <c r="E85" s="29">
        <v>1</v>
      </c>
      <c r="F85" s="30"/>
      <c r="G85" s="30"/>
      <c r="H85" s="29">
        <v>1</v>
      </c>
    </row>
    <row r="86" spans="1:8">
      <c r="A86" s="28" t="s">
        <v>290</v>
      </c>
      <c r="B86" s="28" t="s">
        <v>294</v>
      </c>
      <c r="C86" s="30"/>
      <c r="D86" s="30"/>
      <c r="E86" s="29">
        <v>1</v>
      </c>
      <c r="F86" s="30"/>
      <c r="G86" s="30"/>
      <c r="H86" s="29">
        <v>1</v>
      </c>
    </row>
    <row r="87" spans="1:8">
      <c r="A87" s="28" t="s">
        <v>290</v>
      </c>
      <c r="B87" s="28" t="s">
        <v>295</v>
      </c>
      <c r="C87" s="30"/>
      <c r="D87" s="29">
        <v>1</v>
      </c>
      <c r="E87" s="29">
        <v>1</v>
      </c>
      <c r="F87" s="29">
        <v>2</v>
      </c>
      <c r="G87" s="29">
        <v>1</v>
      </c>
      <c r="H87" s="29">
        <v>5</v>
      </c>
    </row>
    <row r="88" spans="1:8">
      <c r="A88" s="28" t="s">
        <v>290</v>
      </c>
      <c r="B88" s="28" t="s">
        <v>296</v>
      </c>
      <c r="C88" s="30"/>
      <c r="D88" s="30"/>
      <c r="E88" s="29">
        <v>1</v>
      </c>
      <c r="F88" s="30"/>
      <c r="G88" s="30"/>
      <c r="H88" s="29">
        <v>1</v>
      </c>
    </row>
    <row r="89" spans="1:8">
      <c r="A89" s="28" t="s">
        <v>290</v>
      </c>
      <c r="B89" s="28" t="s">
        <v>297</v>
      </c>
      <c r="C89" s="30"/>
      <c r="D89" s="30"/>
      <c r="E89" s="29">
        <v>1</v>
      </c>
      <c r="F89" s="30"/>
      <c r="G89" s="30"/>
      <c r="H89" s="29">
        <v>1</v>
      </c>
    </row>
    <row r="90" spans="1:8">
      <c r="A90" s="28" t="s">
        <v>298</v>
      </c>
      <c r="B90" s="28" t="s">
        <v>299</v>
      </c>
      <c r="C90" s="30"/>
      <c r="D90" s="30"/>
      <c r="E90" s="29">
        <v>1</v>
      </c>
      <c r="F90" s="30"/>
      <c r="G90" s="30"/>
      <c r="H90" s="29">
        <v>1</v>
      </c>
    </row>
    <row r="91" spans="1:8">
      <c r="A91" s="28" t="s">
        <v>300</v>
      </c>
      <c r="B91" s="28" t="s">
        <v>231</v>
      </c>
      <c r="C91" s="30"/>
      <c r="D91" s="30"/>
      <c r="E91" s="29">
        <v>2</v>
      </c>
      <c r="F91" s="29">
        <v>1</v>
      </c>
      <c r="G91" s="29">
        <v>1</v>
      </c>
      <c r="H91" s="29">
        <v>4</v>
      </c>
    </row>
    <row r="92" spans="1:8">
      <c r="A92" s="28" t="s">
        <v>300</v>
      </c>
      <c r="B92" s="28" t="s">
        <v>301</v>
      </c>
      <c r="C92" s="30"/>
      <c r="D92" s="30"/>
      <c r="E92" s="29">
        <v>1</v>
      </c>
      <c r="F92" s="30"/>
      <c r="G92" s="30"/>
      <c r="H92" s="29">
        <v>1</v>
      </c>
    </row>
    <row r="93" spans="1:8">
      <c r="A93" s="28" t="s">
        <v>300</v>
      </c>
      <c r="B93" s="28" t="s">
        <v>302</v>
      </c>
      <c r="C93" s="30"/>
      <c r="D93" s="30"/>
      <c r="E93" s="29">
        <v>2</v>
      </c>
      <c r="F93" s="30"/>
      <c r="G93" s="30"/>
      <c r="H93" s="29">
        <v>2</v>
      </c>
    </row>
    <row r="94" spans="1:8">
      <c r="A94" s="28" t="s">
        <v>300</v>
      </c>
      <c r="B94" s="28" t="s">
        <v>303</v>
      </c>
      <c r="C94" s="30"/>
      <c r="D94" s="30"/>
      <c r="E94" s="30"/>
      <c r="F94" s="29">
        <v>1</v>
      </c>
      <c r="G94" s="30"/>
      <c r="H94" s="29">
        <v>1</v>
      </c>
    </row>
    <row r="95" spans="1:8">
      <c r="A95" s="28" t="s">
        <v>300</v>
      </c>
      <c r="B95" s="28" t="s">
        <v>304</v>
      </c>
      <c r="C95" s="30"/>
      <c r="D95" s="30"/>
      <c r="E95" s="30"/>
      <c r="F95" s="29">
        <v>1</v>
      </c>
      <c r="G95" s="30"/>
      <c r="H95" s="29">
        <v>1</v>
      </c>
    </row>
    <row r="96" spans="1:8">
      <c r="A96" s="28" t="s">
        <v>47</v>
      </c>
      <c r="B96" s="28" t="s">
        <v>232</v>
      </c>
      <c r="C96" s="30"/>
      <c r="D96" s="30"/>
      <c r="E96" s="30"/>
      <c r="F96" s="29">
        <v>1</v>
      </c>
      <c r="G96" s="30"/>
      <c r="H96" s="29">
        <v>1</v>
      </c>
    </row>
    <row r="97" spans="1:8">
      <c r="A97" s="28" t="s">
        <v>47</v>
      </c>
      <c r="B97" s="28" t="s">
        <v>303</v>
      </c>
      <c r="C97" s="30"/>
      <c r="D97" s="30"/>
      <c r="E97" s="30"/>
      <c r="F97" s="29">
        <v>1</v>
      </c>
      <c r="G97" s="30"/>
      <c r="H97" s="29">
        <v>1</v>
      </c>
    </row>
    <row r="98" spans="1:8">
      <c r="A98" s="28" t="s">
        <v>47</v>
      </c>
      <c r="B98" s="28" t="s">
        <v>305</v>
      </c>
      <c r="C98" s="30"/>
      <c r="D98" s="30"/>
      <c r="E98" s="30"/>
      <c r="F98" s="29">
        <v>1</v>
      </c>
      <c r="G98" s="30"/>
      <c r="H98" s="29">
        <v>1</v>
      </c>
    </row>
    <row r="99" spans="1:8">
      <c r="A99" s="28" t="s">
        <v>47</v>
      </c>
      <c r="B99" s="28" t="s">
        <v>306</v>
      </c>
      <c r="C99" s="30"/>
      <c r="D99" s="30"/>
      <c r="E99" s="30"/>
      <c r="F99" s="29">
        <v>1</v>
      </c>
      <c r="G99" s="30"/>
      <c r="H99" s="29">
        <v>1</v>
      </c>
    </row>
    <row r="100" spans="1:8">
      <c r="A100" s="28" t="s">
        <v>47</v>
      </c>
      <c r="B100" s="28" t="s">
        <v>220</v>
      </c>
      <c r="C100" s="30"/>
      <c r="D100" s="30"/>
      <c r="E100" s="30"/>
      <c r="F100" s="29">
        <v>1</v>
      </c>
      <c r="G100" s="30"/>
      <c r="H100" s="29">
        <v>1</v>
      </c>
    </row>
    <row r="101" spans="1:8">
      <c r="A101" s="28" t="s">
        <v>47</v>
      </c>
      <c r="B101" s="28" t="s">
        <v>251</v>
      </c>
      <c r="C101" s="30"/>
      <c r="D101" s="30"/>
      <c r="E101" s="30"/>
      <c r="F101" s="29">
        <v>1</v>
      </c>
      <c r="G101" s="30"/>
      <c r="H101" s="29">
        <v>1</v>
      </c>
    </row>
    <row r="102" spans="1:8">
      <c r="A102" s="28" t="s">
        <v>47</v>
      </c>
      <c r="B102" s="28" t="s">
        <v>221</v>
      </c>
      <c r="C102" s="30"/>
      <c r="D102" s="30"/>
      <c r="E102" s="30"/>
      <c r="F102" s="29">
        <v>1</v>
      </c>
      <c r="G102" s="30"/>
      <c r="H102" s="29">
        <v>1</v>
      </c>
    </row>
    <row r="103" spans="1:8">
      <c r="A103" s="28" t="s">
        <v>308</v>
      </c>
      <c r="B103" s="28" t="s">
        <v>269</v>
      </c>
      <c r="C103" s="30"/>
      <c r="D103" s="30"/>
      <c r="E103" s="29">
        <v>2</v>
      </c>
      <c r="F103" s="30"/>
      <c r="G103" s="30"/>
      <c r="H103" s="29">
        <v>2</v>
      </c>
    </row>
    <row r="104" spans="1:8">
      <c r="A104" s="28" t="s">
        <v>308</v>
      </c>
      <c r="B104" s="28" t="s">
        <v>220</v>
      </c>
      <c r="C104" s="30"/>
      <c r="D104" s="30"/>
      <c r="E104" s="29">
        <v>1</v>
      </c>
      <c r="F104" s="30"/>
      <c r="G104" s="30"/>
      <c r="H104" s="29">
        <v>1</v>
      </c>
    </row>
    <row r="105" spans="1:8">
      <c r="A105" s="28" t="s">
        <v>308</v>
      </c>
      <c r="B105" s="28" t="s">
        <v>251</v>
      </c>
      <c r="C105" s="30"/>
      <c r="D105" s="30"/>
      <c r="E105" s="29">
        <v>1</v>
      </c>
      <c r="F105" s="30"/>
      <c r="G105" s="30"/>
      <c r="H105" s="29">
        <v>1</v>
      </c>
    </row>
    <row r="106" spans="1:8">
      <c r="A106" s="28" t="s">
        <v>308</v>
      </c>
      <c r="B106" s="28" t="s">
        <v>247</v>
      </c>
      <c r="C106" s="30"/>
      <c r="D106" s="30"/>
      <c r="E106" s="29">
        <v>1</v>
      </c>
      <c r="F106" s="30"/>
      <c r="G106" s="30"/>
      <c r="H106" s="29">
        <v>1</v>
      </c>
    </row>
    <row r="107" spans="1:8">
      <c r="A107" s="28" t="s">
        <v>308</v>
      </c>
      <c r="B107" s="28" t="s">
        <v>238</v>
      </c>
      <c r="C107" s="30"/>
      <c r="D107" s="30"/>
      <c r="E107" s="29">
        <v>1</v>
      </c>
      <c r="F107" s="30"/>
      <c r="G107" s="30"/>
      <c r="H107" s="29">
        <v>1</v>
      </c>
    </row>
    <row r="108" spans="1:8">
      <c r="A108" s="28" t="s">
        <v>308</v>
      </c>
      <c r="B108" s="28" t="s">
        <v>309</v>
      </c>
      <c r="C108" s="30"/>
      <c r="D108" s="30"/>
      <c r="E108" s="29">
        <v>2</v>
      </c>
      <c r="F108" s="30"/>
      <c r="G108" s="30"/>
      <c r="H108" s="29">
        <v>2</v>
      </c>
    </row>
    <row r="109" spans="1:8">
      <c r="A109" s="28" t="s">
        <v>310</v>
      </c>
      <c r="B109" s="28" t="s">
        <v>311</v>
      </c>
      <c r="C109" s="30"/>
      <c r="D109" s="30"/>
      <c r="E109" s="29">
        <v>1</v>
      </c>
      <c r="F109" s="30"/>
      <c r="G109" s="30"/>
      <c r="H109" s="29">
        <v>1</v>
      </c>
    </row>
    <row r="110" spans="1:8">
      <c r="A110" s="28" t="s">
        <v>312</v>
      </c>
      <c r="B110" s="28" t="s">
        <v>253</v>
      </c>
      <c r="C110" s="30"/>
      <c r="D110" s="30"/>
      <c r="E110" s="29">
        <v>1</v>
      </c>
      <c r="F110" s="30"/>
      <c r="G110" s="29">
        <v>1</v>
      </c>
      <c r="H110" s="29">
        <v>2</v>
      </c>
    </row>
    <row r="111" spans="1:8">
      <c r="A111" s="28" t="s">
        <v>312</v>
      </c>
      <c r="B111" s="28" t="s">
        <v>313</v>
      </c>
      <c r="C111" s="30"/>
      <c r="D111" s="30"/>
      <c r="E111" s="29">
        <v>1</v>
      </c>
      <c r="F111" s="30"/>
      <c r="G111" s="30"/>
      <c r="H111" s="29">
        <v>1</v>
      </c>
    </row>
    <row r="112" spans="1:8">
      <c r="A112" s="28" t="s">
        <v>312</v>
      </c>
      <c r="B112" s="28" t="s">
        <v>314</v>
      </c>
      <c r="C112" s="30"/>
      <c r="D112" s="30"/>
      <c r="E112" s="29">
        <v>1</v>
      </c>
      <c r="F112" s="30"/>
      <c r="G112" s="29">
        <v>1</v>
      </c>
      <c r="H112" s="29">
        <v>2</v>
      </c>
    </row>
    <row r="113" spans="1:8">
      <c r="A113" s="28" t="s">
        <v>312</v>
      </c>
      <c r="B113" s="28" t="s">
        <v>315</v>
      </c>
      <c r="C113" s="30"/>
      <c r="D113" s="30"/>
      <c r="E113" s="29">
        <v>1</v>
      </c>
      <c r="F113" s="30"/>
      <c r="G113" s="30"/>
      <c r="H113" s="29">
        <v>1</v>
      </c>
    </row>
    <row r="114" spans="1:8">
      <c r="A114" s="28" t="s">
        <v>312</v>
      </c>
      <c r="B114" s="28" t="s">
        <v>316</v>
      </c>
      <c r="C114" s="30"/>
      <c r="D114" s="30"/>
      <c r="E114" s="29">
        <v>1</v>
      </c>
      <c r="F114" s="30"/>
      <c r="G114" s="30"/>
      <c r="H114" s="29">
        <v>1</v>
      </c>
    </row>
    <row r="115" spans="1:8">
      <c r="A115" s="28" t="s">
        <v>312</v>
      </c>
      <c r="B115" s="28" t="s">
        <v>247</v>
      </c>
      <c r="C115" s="30"/>
      <c r="D115" s="30"/>
      <c r="E115" s="29">
        <v>1</v>
      </c>
      <c r="F115" s="30"/>
      <c r="G115" s="30"/>
      <c r="H115" s="29">
        <v>1</v>
      </c>
    </row>
    <row r="116" spans="1:8">
      <c r="A116" s="28" t="s">
        <v>317</v>
      </c>
      <c r="B116" s="28" t="s">
        <v>318</v>
      </c>
      <c r="C116" s="30"/>
      <c r="D116" s="30"/>
      <c r="E116" s="29">
        <v>1</v>
      </c>
      <c r="F116" s="30"/>
      <c r="G116" s="30"/>
      <c r="H116" s="29">
        <v>1</v>
      </c>
    </row>
    <row r="117" spans="1:8">
      <c r="A117" s="28" t="s">
        <v>319</v>
      </c>
      <c r="B117" s="28" t="s">
        <v>320</v>
      </c>
      <c r="C117" s="30"/>
      <c r="D117" s="30"/>
      <c r="E117" s="29">
        <v>1</v>
      </c>
      <c r="F117" s="30"/>
      <c r="G117" s="30"/>
      <c r="H117" s="29">
        <v>1</v>
      </c>
    </row>
    <row r="118" spans="1:8">
      <c r="A118" s="28" t="s">
        <v>321</v>
      </c>
      <c r="B118" s="28" t="s">
        <v>303</v>
      </c>
      <c r="C118" s="30"/>
      <c r="D118" s="30"/>
      <c r="E118" s="29">
        <v>2</v>
      </c>
      <c r="F118" s="30"/>
      <c r="G118" s="30"/>
      <c r="H118" s="29">
        <v>2</v>
      </c>
    </row>
    <row r="119" spans="1:8">
      <c r="A119" s="28" t="s">
        <v>321</v>
      </c>
      <c r="B119" s="28" t="s">
        <v>269</v>
      </c>
      <c r="C119" s="30"/>
      <c r="D119" s="30"/>
      <c r="E119" s="29">
        <v>1</v>
      </c>
      <c r="F119" s="30"/>
      <c r="G119" s="30"/>
      <c r="H119" s="29">
        <v>1</v>
      </c>
    </row>
    <row r="120" spans="1:8">
      <c r="A120" s="28" t="s">
        <v>321</v>
      </c>
      <c r="B120" s="28" t="s">
        <v>253</v>
      </c>
      <c r="C120" s="30"/>
      <c r="D120" s="30"/>
      <c r="E120" s="29">
        <v>1</v>
      </c>
      <c r="F120" s="30"/>
      <c r="G120" s="30"/>
      <c r="H120" s="29">
        <v>1</v>
      </c>
    </row>
    <row r="121" spans="1:8">
      <c r="A121" s="28" t="s">
        <v>321</v>
      </c>
      <c r="B121" s="28" t="s">
        <v>247</v>
      </c>
      <c r="C121" s="30"/>
      <c r="D121" s="30"/>
      <c r="E121" s="29">
        <v>1</v>
      </c>
      <c r="F121" s="30"/>
      <c r="G121" s="30"/>
      <c r="H121" s="29">
        <v>1</v>
      </c>
    </row>
    <row r="122" spans="1:8">
      <c r="A122" s="28" t="s">
        <v>321</v>
      </c>
      <c r="B122" s="28" t="s">
        <v>221</v>
      </c>
      <c r="C122" s="30"/>
      <c r="D122" s="30"/>
      <c r="E122" s="29">
        <v>1</v>
      </c>
      <c r="F122" s="30"/>
      <c r="G122" s="30"/>
      <c r="H122" s="29">
        <v>1</v>
      </c>
    </row>
    <row r="123" spans="1:8">
      <c r="A123" s="28" t="s">
        <v>321</v>
      </c>
      <c r="B123" s="28" t="s">
        <v>322</v>
      </c>
      <c r="C123" s="30"/>
      <c r="D123" s="30"/>
      <c r="E123" s="29">
        <v>1</v>
      </c>
      <c r="F123" s="30"/>
      <c r="G123" s="30"/>
      <c r="H123" s="29">
        <v>1</v>
      </c>
    </row>
    <row r="124" spans="1:8">
      <c r="A124" s="28" t="s">
        <v>323</v>
      </c>
      <c r="B124" s="28" t="s">
        <v>284</v>
      </c>
      <c r="C124" s="29">
        <v>1</v>
      </c>
      <c r="D124" s="29">
        <v>1</v>
      </c>
      <c r="E124" s="30"/>
      <c r="F124" s="29">
        <v>1</v>
      </c>
      <c r="G124" s="30"/>
      <c r="H124" s="29">
        <v>3</v>
      </c>
    </row>
    <row r="125" spans="1:8">
      <c r="A125" s="28" t="s">
        <v>323</v>
      </c>
      <c r="B125" s="28" t="s">
        <v>285</v>
      </c>
      <c r="C125" s="30"/>
      <c r="D125" s="30"/>
      <c r="E125" s="30"/>
      <c r="F125" s="29">
        <v>1</v>
      </c>
      <c r="G125" s="30"/>
      <c r="H125" s="29">
        <v>1</v>
      </c>
    </row>
    <row r="126" spans="1:8">
      <c r="A126" s="28" t="s">
        <v>323</v>
      </c>
      <c r="B126" s="28" t="s">
        <v>286</v>
      </c>
      <c r="C126" s="29">
        <v>2</v>
      </c>
      <c r="D126" s="29">
        <v>2</v>
      </c>
      <c r="E126" s="30"/>
      <c r="F126" s="29">
        <v>3</v>
      </c>
      <c r="G126" s="29">
        <v>1</v>
      </c>
      <c r="H126" s="29">
        <v>8</v>
      </c>
    </row>
    <row r="127" spans="1:8">
      <c r="A127" s="28" t="s">
        <v>323</v>
      </c>
      <c r="B127" s="28" t="s">
        <v>287</v>
      </c>
      <c r="C127" s="30"/>
      <c r="D127" s="30"/>
      <c r="E127" s="30"/>
      <c r="F127" s="29">
        <v>1</v>
      </c>
      <c r="G127" s="30"/>
      <c r="H127" s="29">
        <v>1</v>
      </c>
    </row>
    <row r="128" spans="1:8">
      <c r="A128" s="28" t="s">
        <v>323</v>
      </c>
      <c r="B128" s="28" t="s">
        <v>229</v>
      </c>
      <c r="C128" s="30"/>
      <c r="D128" s="30"/>
      <c r="E128" s="30"/>
      <c r="F128" s="29">
        <v>3</v>
      </c>
      <c r="G128" s="30"/>
      <c r="H128" s="29">
        <v>3</v>
      </c>
    </row>
    <row r="129" spans="1:8">
      <c r="A129" s="28" t="s">
        <v>323</v>
      </c>
      <c r="B129" s="28" t="s">
        <v>234</v>
      </c>
      <c r="C129" s="29">
        <v>2</v>
      </c>
      <c r="D129" s="30"/>
      <c r="E129" s="30"/>
      <c r="F129" s="30"/>
      <c r="G129" s="30"/>
      <c r="H129" s="29">
        <v>2</v>
      </c>
    </row>
    <row r="130" spans="1:8">
      <c r="A130" s="28" t="s">
        <v>323</v>
      </c>
      <c r="B130" s="28" t="s">
        <v>230</v>
      </c>
      <c r="C130" s="29">
        <v>2</v>
      </c>
      <c r="D130" s="29">
        <v>1</v>
      </c>
      <c r="E130" s="29">
        <v>1</v>
      </c>
      <c r="F130" s="30"/>
      <c r="G130" s="29">
        <v>1</v>
      </c>
      <c r="H130" s="29">
        <v>5</v>
      </c>
    </row>
    <row r="131" spans="1:8">
      <c r="A131" s="28" t="s">
        <v>323</v>
      </c>
      <c r="B131" s="28" t="s">
        <v>288</v>
      </c>
      <c r="C131" s="29">
        <v>2</v>
      </c>
      <c r="D131" s="30"/>
      <c r="E131" s="29">
        <v>3</v>
      </c>
      <c r="F131" s="29">
        <v>1</v>
      </c>
      <c r="G131" s="29">
        <v>1</v>
      </c>
      <c r="H131" s="29">
        <v>7</v>
      </c>
    </row>
    <row r="132" spans="1:8">
      <c r="A132" s="28" t="s">
        <v>323</v>
      </c>
      <c r="B132" s="28" t="s">
        <v>237</v>
      </c>
      <c r="C132" s="29">
        <v>1</v>
      </c>
      <c r="D132" s="29">
        <v>1</v>
      </c>
      <c r="E132" s="29">
        <v>6</v>
      </c>
      <c r="F132" s="29">
        <v>1</v>
      </c>
      <c r="G132" s="29">
        <v>1</v>
      </c>
      <c r="H132" s="29">
        <v>10</v>
      </c>
    </row>
    <row r="133" spans="1:8">
      <c r="A133" s="28" t="s">
        <v>323</v>
      </c>
      <c r="B133" s="28" t="s">
        <v>231</v>
      </c>
      <c r="C133" s="30"/>
      <c r="D133" s="30"/>
      <c r="E133" s="29">
        <v>3</v>
      </c>
      <c r="F133" s="30"/>
      <c r="G133" s="30"/>
      <c r="H133" s="29">
        <v>3</v>
      </c>
    </row>
    <row r="134" spans="1:8">
      <c r="A134" s="28" t="s">
        <v>323</v>
      </c>
      <c r="B134" s="28" t="s">
        <v>324</v>
      </c>
      <c r="C134" s="30"/>
      <c r="D134" s="30"/>
      <c r="E134" s="30"/>
      <c r="F134" s="29">
        <v>3</v>
      </c>
      <c r="G134" s="30"/>
      <c r="H134" s="29">
        <v>3</v>
      </c>
    </row>
    <row r="135" spans="1:8">
      <c r="A135" s="28" t="s">
        <v>323</v>
      </c>
      <c r="B135" s="28" t="s">
        <v>325</v>
      </c>
      <c r="C135" s="30"/>
      <c r="D135" s="30"/>
      <c r="E135" s="30"/>
      <c r="F135" s="29">
        <v>1</v>
      </c>
      <c r="G135" s="29">
        <v>1</v>
      </c>
      <c r="H135" s="29">
        <v>2</v>
      </c>
    </row>
    <row r="136" spans="1:8">
      <c r="A136" s="28" t="s">
        <v>323</v>
      </c>
      <c r="B136" s="28" t="s">
        <v>305</v>
      </c>
      <c r="C136" s="30"/>
      <c r="D136" s="30"/>
      <c r="E136" s="29">
        <v>3</v>
      </c>
      <c r="F136" s="30"/>
      <c r="G136" s="30"/>
      <c r="H136" s="29">
        <v>3</v>
      </c>
    </row>
    <row r="137" spans="1:8">
      <c r="A137" s="28" t="s">
        <v>326</v>
      </c>
      <c r="B137" s="28" t="s">
        <v>327</v>
      </c>
      <c r="C137" s="29">
        <v>1</v>
      </c>
      <c r="D137" s="30"/>
      <c r="E137" s="29">
        <v>1</v>
      </c>
      <c r="F137" s="30"/>
      <c r="G137" s="30"/>
      <c r="H137" s="29">
        <v>2</v>
      </c>
    </row>
    <row r="138" spans="1:8">
      <c r="A138" s="28" t="s">
        <v>328</v>
      </c>
      <c r="B138" s="28" t="s">
        <v>231</v>
      </c>
      <c r="C138" s="30"/>
      <c r="D138" s="30"/>
      <c r="E138" s="29">
        <v>4</v>
      </c>
      <c r="F138" s="30"/>
      <c r="G138" s="30"/>
      <c r="H138" s="29">
        <v>4</v>
      </c>
    </row>
    <row r="139" spans="1:8">
      <c r="A139" s="28" t="s">
        <v>52</v>
      </c>
      <c r="B139" s="28" t="s">
        <v>237</v>
      </c>
      <c r="C139" s="30"/>
      <c r="D139" s="30"/>
      <c r="E139" s="29">
        <v>1</v>
      </c>
      <c r="F139" s="30"/>
      <c r="G139" s="30"/>
      <c r="H139" s="29">
        <v>1</v>
      </c>
    </row>
    <row r="140" spans="1:8">
      <c r="A140" s="28" t="s">
        <v>52</v>
      </c>
      <c r="B140" s="28" t="s">
        <v>231</v>
      </c>
      <c r="C140" s="30"/>
      <c r="D140" s="30"/>
      <c r="E140" s="29">
        <v>1</v>
      </c>
      <c r="F140" s="30"/>
      <c r="G140" s="30"/>
      <c r="H140" s="29">
        <v>1</v>
      </c>
    </row>
    <row r="141" spans="1:8">
      <c r="A141" s="28" t="s">
        <v>52</v>
      </c>
      <c r="B141" s="28" t="s">
        <v>273</v>
      </c>
      <c r="C141" s="30"/>
      <c r="D141" s="30"/>
      <c r="E141" s="29">
        <v>1</v>
      </c>
      <c r="F141" s="30"/>
      <c r="G141" s="30"/>
      <c r="H141" s="29">
        <v>1</v>
      </c>
    </row>
    <row r="142" spans="1:8">
      <c r="A142" s="28" t="s">
        <v>52</v>
      </c>
      <c r="B142" s="28" t="s">
        <v>329</v>
      </c>
      <c r="C142" s="30"/>
      <c r="D142" s="30"/>
      <c r="E142" s="29">
        <v>1</v>
      </c>
      <c r="F142" s="30"/>
      <c r="G142" s="30"/>
      <c r="H142" s="29">
        <v>1</v>
      </c>
    </row>
    <row r="143" spans="1:8">
      <c r="A143" s="28" t="s">
        <v>52</v>
      </c>
      <c r="B143" s="28" t="s">
        <v>274</v>
      </c>
      <c r="C143" s="30"/>
      <c r="D143" s="30"/>
      <c r="E143" s="29">
        <v>1</v>
      </c>
      <c r="F143" s="30"/>
      <c r="G143" s="30"/>
      <c r="H143" s="29">
        <v>1</v>
      </c>
    </row>
    <row r="144" spans="1:8">
      <c r="A144" s="28" t="s">
        <v>52</v>
      </c>
      <c r="B144" s="28" t="s">
        <v>330</v>
      </c>
      <c r="C144" s="30"/>
      <c r="D144" s="30"/>
      <c r="E144" s="29">
        <v>1</v>
      </c>
      <c r="F144" s="30"/>
      <c r="G144" s="30"/>
      <c r="H144" s="29">
        <v>1</v>
      </c>
    </row>
    <row r="145" spans="1:8">
      <c r="A145" s="28" t="s">
        <v>52</v>
      </c>
      <c r="B145" s="28" t="s">
        <v>331</v>
      </c>
      <c r="C145" s="30"/>
      <c r="D145" s="30"/>
      <c r="E145" s="29">
        <v>1</v>
      </c>
      <c r="F145" s="30"/>
      <c r="G145" s="30"/>
      <c r="H145" s="29">
        <v>1</v>
      </c>
    </row>
    <row r="146" spans="1:8">
      <c r="A146" s="28" t="s">
        <v>53</v>
      </c>
      <c r="B146" s="28" t="s">
        <v>332</v>
      </c>
      <c r="C146" s="30"/>
      <c r="D146" s="29">
        <v>1</v>
      </c>
      <c r="E146" s="30"/>
      <c r="F146" s="30"/>
      <c r="G146" s="30"/>
      <c r="H146" s="29">
        <v>1</v>
      </c>
    </row>
    <row r="147" spans="1:8">
      <c r="A147" s="28" t="s">
        <v>53</v>
      </c>
      <c r="B147" s="28" t="s">
        <v>333</v>
      </c>
      <c r="C147" s="30"/>
      <c r="D147" s="30"/>
      <c r="E147" s="29">
        <v>1</v>
      </c>
      <c r="F147" s="30"/>
      <c r="G147" s="30"/>
      <c r="H147" s="29">
        <v>1</v>
      </c>
    </row>
    <row r="148" spans="1:8">
      <c r="A148" s="28" t="s">
        <v>53</v>
      </c>
      <c r="B148" s="28" t="s">
        <v>334</v>
      </c>
      <c r="C148" s="30"/>
      <c r="D148" s="30"/>
      <c r="E148" s="29">
        <v>1</v>
      </c>
      <c r="F148" s="30"/>
      <c r="G148" s="30"/>
      <c r="H148" s="29">
        <v>1</v>
      </c>
    </row>
    <row r="149" spans="1:8">
      <c r="A149" s="28" t="s">
        <v>53</v>
      </c>
      <c r="B149" s="28" t="s">
        <v>335</v>
      </c>
      <c r="C149" s="30"/>
      <c r="D149" s="30"/>
      <c r="E149" s="29">
        <v>1</v>
      </c>
      <c r="F149" s="30"/>
      <c r="G149" s="30"/>
      <c r="H149" s="29">
        <v>1</v>
      </c>
    </row>
    <row r="150" spans="1:8">
      <c r="A150" s="28" t="s">
        <v>53</v>
      </c>
      <c r="B150" s="28" t="s">
        <v>336</v>
      </c>
      <c r="C150" s="30"/>
      <c r="D150" s="30"/>
      <c r="E150" s="29">
        <v>1</v>
      </c>
      <c r="F150" s="30"/>
      <c r="G150" s="30"/>
      <c r="H150" s="29">
        <v>1</v>
      </c>
    </row>
    <row r="151" spans="1:8">
      <c r="A151" s="28" t="s">
        <v>53</v>
      </c>
      <c r="B151" s="28" t="s">
        <v>337</v>
      </c>
      <c r="C151" s="30"/>
      <c r="D151" s="30"/>
      <c r="E151" s="29">
        <v>1</v>
      </c>
      <c r="F151" s="30"/>
      <c r="G151" s="30"/>
      <c r="H151" s="29">
        <v>1</v>
      </c>
    </row>
    <row r="152" spans="1:8">
      <c r="A152" s="28" t="s">
        <v>53</v>
      </c>
      <c r="B152" s="28" t="s">
        <v>338</v>
      </c>
      <c r="C152" s="30"/>
      <c r="D152" s="30"/>
      <c r="E152" s="29">
        <v>1</v>
      </c>
      <c r="F152" s="30"/>
      <c r="G152" s="30"/>
      <c r="H152" s="29">
        <v>1</v>
      </c>
    </row>
    <row r="153" spans="1:8">
      <c r="A153" s="28" t="s">
        <v>53</v>
      </c>
      <c r="B153" s="28" t="s">
        <v>339</v>
      </c>
      <c r="C153" s="30"/>
      <c r="D153" s="30"/>
      <c r="E153" s="29">
        <v>1</v>
      </c>
      <c r="F153" s="30"/>
      <c r="G153" s="30"/>
      <c r="H153" s="29">
        <v>1</v>
      </c>
    </row>
    <row r="154" spans="1:8">
      <c r="A154" s="28" t="s">
        <v>53</v>
      </c>
      <c r="B154" s="28" t="s">
        <v>249</v>
      </c>
      <c r="C154" s="30"/>
      <c r="D154" s="30"/>
      <c r="E154" s="29">
        <v>1</v>
      </c>
      <c r="F154" s="30"/>
      <c r="G154" s="30"/>
      <c r="H154" s="29">
        <v>1</v>
      </c>
    </row>
    <row r="155" spans="1:8">
      <c r="A155" s="28" t="s">
        <v>53</v>
      </c>
      <c r="B155" s="28" t="s">
        <v>299</v>
      </c>
      <c r="C155" s="30"/>
      <c r="D155" s="30"/>
      <c r="E155" s="29">
        <v>1</v>
      </c>
      <c r="F155" s="30"/>
      <c r="G155" s="30"/>
      <c r="H155" s="29">
        <v>1</v>
      </c>
    </row>
    <row r="156" spans="1:8">
      <c r="A156" s="28" t="s">
        <v>53</v>
      </c>
      <c r="B156" s="28" t="s">
        <v>340</v>
      </c>
      <c r="C156" s="30"/>
      <c r="D156" s="30"/>
      <c r="E156" s="29">
        <v>1</v>
      </c>
      <c r="F156" s="30"/>
      <c r="G156" s="30"/>
      <c r="H156" s="29">
        <v>1</v>
      </c>
    </row>
    <row r="157" spans="1:8">
      <c r="A157" s="28" t="s">
        <v>53</v>
      </c>
      <c r="B157" s="28" t="s">
        <v>341</v>
      </c>
      <c r="C157" s="30"/>
      <c r="D157" s="30"/>
      <c r="E157" s="29">
        <v>1</v>
      </c>
      <c r="F157" s="30"/>
      <c r="G157" s="30"/>
      <c r="H157" s="29">
        <v>1</v>
      </c>
    </row>
    <row r="158" spans="1:8">
      <c r="A158" s="28" t="s">
        <v>53</v>
      </c>
      <c r="B158" s="28" t="s">
        <v>222</v>
      </c>
      <c r="C158" s="30"/>
      <c r="D158" s="30"/>
      <c r="E158" s="29">
        <v>1</v>
      </c>
      <c r="F158" s="30"/>
      <c r="G158" s="30"/>
      <c r="H158" s="29">
        <v>1</v>
      </c>
    </row>
    <row r="159" spans="1:8">
      <c r="A159" s="28" t="s">
        <v>53</v>
      </c>
      <c r="B159" s="28" t="s">
        <v>342</v>
      </c>
      <c r="C159" s="30"/>
      <c r="D159" s="30"/>
      <c r="E159" s="29">
        <v>1</v>
      </c>
      <c r="F159" s="30"/>
      <c r="G159" s="30"/>
      <c r="H159" s="29">
        <v>1</v>
      </c>
    </row>
    <row r="160" spans="1:8">
      <c r="A160" s="28" t="s">
        <v>343</v>
      </c>
      <c r="B160" s="28" t="s">
        <v>231</v>
      </c>
      <c r="C160" s="29">
        <v>1</v>
      </c>
      <c r="D160" s="29">
        <v>1</v>
      </c>
      <c r="E160" s="29">
        <v>3</v>
      </c>
      <c r="F160" s="30"/>
      <c r="G160" s="29">
        <v>1</v>
      </c>
      <c r="H160" s="29">
        <v>6</v>
      </c>
    </row>
    <row r="161" spans="1:8">
      <c r="A161" s="28" t="s">
        <v>343</v>
      </c>
      <c r="B161" s="28" t="s">
        <v>269</v>
      </c>
      <c r="C161" s="29">
        <v>1</v>
      </c>
      <c r="D161" s="30"/>
      <c r="E161" s="29">
        <v>2</v>
      </c>
      <c r="F161" s="30"/>
      <c r="G161" s="30"/>
      <c r="H161" s="29">
        <v>3</v>
      </c>
    </row>
    <row r="162" spans="1:8">
      <c r="A162" s="28" t="s">
        <v>343</v>
      </c>
      <c r="B162" s="28" t="s">
        <v>344</v>
      </c>
      <c r="C162" s="30"/>
      <c r="D162" s="30"/>
      <c r="E162" s="29">
        <v>1</v>
      </c>
      <c r="F162" s="30"/>
      <c r="G162" s="30"/>
      <c r="H162" s="29">
        <v>1</v>
      </c>
    </row>
    <row r="163" spans="1:8">
      <c r="A163" s="28" t="s">
        <v>345</v>
      </c>
      <c r="B163" s="28" t="s">
        <v>229</v>
      </c>
      <c r="C163" s="30"/>
      <c r="D163" s="29">
        <v>1</v>
      </c>
      <c r="E163" s="30"/>
      <c r="F163" s="30"/>
      <c r="G163" s="30"/>
      <c r="H163" s="29">
        <v>1</v>
      </c>
    </row>
    <row r="164" spans="1:8">
      <c r="A164" s="28" t="s">
        <v>345</v>
      </c>
      <c r="B164" s="28" t="s">
        <v>236</v>
      </c>
      <c r="C164" s="30"/>
      <c r="D164" s="29">
        <v>1</v>
      </c>
      <c r="E164" s="30"/>
      <c r="F164" s="29">
        <v>1</v>
      </c>
      <c r="G164" s="30"/>
      <c r="H164" s="29">
        <v>2</v>
      </c>
    </row>
    <row r="165" spans="1:8">
      <c r="A165" s="28" t="s">
        <v>345</v>
      </c>
      <c r="B165" s="28" t="s">
        <v>231</v>
      </c>
      <c r="C165" s="30"/>
      <c r="D165" s="29">
        <v>1</v>
      </c>
      <c r="E165" s="29">
        <v>4</v>
      </c>
      <c r="F165" s="29">
        <v>1</v>
      </c>
      <c r="G165" s="29">
        <v>1</v>
      </c>
      <c r="H165" s="29">
        <v>7</v>
      </c>
    </row>
    <row r="166" spans="1:8">
      <c r="A166" s="28" t="s">
        <v>345</v>
      </c>
      <c r="B166" s="28" t="s">
        <v>334</v>
      </c>
      <c r="C166" s="29">
        <v>1</v>
      </c>
      <c r="D166" s="29">
        <v>1</v>
      </c>
      <c r="E166" s="29">
        <v>1</v>
      </c>
      <c r="F166" s="30"/>
      <c r="G166" s="29">
        <v>1</v>
      </c>
      <c r="H166" s="29">
        <v>4</v>
      </c>
    </row>
    <row r="167" spans="1:8">
      <c r="A167" s="28" t="s">
        <v>345</v>
      </c>
      <c r="B167" s="28" t="s">
        <v>346</v>
      </c>
      <c r="C167" s="30"/>
      <c r="D167" s="30"/>
      <c r="E167" s="29">
        <v>3</v>
      </c>
      <c r="F167" s="30"/>
      <c r="G167" s="30"/>
      <c r="H167" s="29">
        <v>3</v>
      </c>
    </row>
    <row r="168" spans="1:8">
      <c r="A168" s="28" t="s">
        <v>345</v>
      </c>
      <c r="B168" s="28" t="s">
        <v>347</v>
      </c>
      <c r="C168" s="30"/>
      <c r="D168" s="30"/>
      <c r="E168" s="29">
        <v>1</v>
      </c>
      <c r="F168" s="30"/>
      <c r="G168" s="30"/>
      <c r="H168" s="29">
        <v>1</v>
      </c>
    </row>
    <row r="169" spans="1:8">
      <c r="A169" s="28" t="s">
        <v>345</v>
      </c>
      <c r="B169" s="28" t="s">
        <v>348</v>
      </c>
      <c r="C169" s="29">
        <v>1</v>
      </c>
      <c r="D169" s="30"/>
      <c r="E169" s="30"/>
      <c r="F169" s="29">
        <v>1</v>
      </c>
      <c r="G169" s="30"/>
      <c r="H169" s="29">
        <v>2</v>
      </c>
    </row>
    <row r="170" spans="1:8">
      <c r="A170" s="28" t="s">
        <v>345</v>
      </c>
      <c r="B170" s="28" t="s">
        <v>303</v>
      </c>
      <c r="C170" s="30"/>
      <c r="D170" s="29">
        <v>1</v>
      </c>
      <c r="E170" s="29">
        <v>4</v>
      </c>
      <c r="F170" s="30"/>
      <c r="G170" s="29">
        <v>1</v>
      </c>
      <c r="H170" s="29">
        <v>6</v>
      </c>
    </row>
    <row r="171" spans="1:8">
      <c r="A171" s="28" t="s">
        <v>345</v>
      </c>
      <c r="B171" s="28" t="s">
        <v>349</v>
      </c>
      <c r="C171" s="30"/>
      <c r="D171" s="30"/>
      <c r="E171" s="29">
        <v>1</v>
      </c>
      <c r="F171" s="30"/>
      <c r="G171" s="30"/>
      <c r="H171" s="29">
        <v>1</v>
      </c>
    </row>
    <row r="172" spans="1:8">
      <c r="A172" s="28" t="s">
        <v>345</v>
      </c>
      <c r="B172" s="28" t="s">
        <v>350</v>
      </c>
      <c r="C172" s="30"/>
      <c r="D172" s="30"/>
      <c r="E172" s="29">
        <v>2</v>
      </c>
      <c r="F172" s="29">
        <v>2</v>
      </c>
      <c r="G172" s="30"/>
      <c r="H172" s="29">
        <v>4</v>
      </c>
    </row>
    <row r="173" spans="1:8">
      <c r="A173" s="28" t="s">
        <v>345</v>
      </c>
      <c r="B173" s="28" t="s">
        <v>351</v>
      </c>
      <c r="C173" s="30"/>
      <c r="D173" s="30"/>
      <c r="E173" s="29">
        <v>1</v>
      </c>
      <c r="F173" s="30"/>
      <c r="G173" s="30"/>
      <c r="H173" s="29">
        <v>1</v>
      </c>
    </row>
    <row r="174" spans="1:8">
      <c r="A174" s="28" t="s">
        <v>345</v>
      </c>
      <c r="B174" s="28" t="s">
        <v>220</v>
      </c>
      <c r="C174" s="30"/>
      <c r="D174" s="30"/>
      <c r="E174" s="29">
        <v>1</v>
      </c>
      <c r="F174" s="30"/>
      <c r="G174" s="30"/>
      <c r="H174" s="29">
        <v>1</v>
      </c>
    </row>
    <row r="175" spans="1:8">
      <c r="A175" s="28" t="s">
        <v>345</v>
      </c>
      <c r="B175" s="28" t="s">
        <v>251</v>
      </c>
      <c r="C175" s="30"/>
      <c r="D175" s="30"/>
      <c r="E175" s="29">
        <v>2</v>
      </c>
      <c r="F175" s="30"/>
      <c r="G175" s="30"/>
      <c r="H175" s="29">
        <v>2</v>
      </c>
    </row>
    <row r="176" spans="1:8">
      <c r="A176" s="28" t="s">
        <v>55</v>
      </c>
      <c r="B176" s="28" t="s">
        <v>237</v>
      </c>
      <c r="C176" s="29">
        <v>1</v>
      </c>
      <c r="D176" s="29">
        <v>1</v>
      </c>
      <c r="E176" s="30"/>
      <c r="F176" s="29">
        <v>3</v>
      </c>
      <c r="G176" s="29">
        <v>1</v>
      </c>
      <c r="H176" s="29">
        <v>6</v>
      </c>
    </row>
    <row r="177" spans="1:8">
      <c r="A177" s="28" t="s">
        <v>55</v>
      </c>
      <c r="B177" s="28" t="s">
        <v>231</v>
      </c>
      <c r="C177" s="30"/>
      <c r="D177" s="30"/>
      <c r="E177" s="29">
        <v>1</v>
      </c>
      <c r="F177" s="30"/>
      <c r="G177" s="30"/>
      <c r="H177" s="29">
        <v>1</v>
      </c>
    </row>
    <row r="178" spans="1:8">
      <c r="A178" s="28" t="s">
        <v>55</v>
      </c>
      <c r="B178" s="28" t="s">
        <v>334</v>
      </c>
      <c r="C178" s="30"/>
      <c r="D178" s="30"/>
      <c r="E178" s="29">
        <v>1</v>
      </c>
      <c r="F178" s="30"/>
      <c r="G178" s="30"/>
      <c r="H178" s="29">
        <v>1</v>
      </c>
    </row>
    <row r="179" spans="1:8">
      <c r="A179" s="28" t="s">
        <v>55</v>
      </c>
      <c r="B179" s="28" t="s">
        <v>303</v>
      </c>
      <c r="C179" s="29">
        <v>1</v>
      </c>
      <c r="D179" s="29">
        <v>1</v>
      </c>
      <c r="E179" s="29">
        <v>2</v>
      </c>
      <c r="F179" s="30"/>
      <c r="G179" s="30"/>
      <c r="H179" s="29">
        <v>4</v>
      </c>
    </row>
    <row r="180" spans="1:8">
      <c r="A180" s="28" t="s">
        <v>55</v>
      </c>
      <c r="B180" s="28" t="s">
        <v>330</v>
      </c>
      <c r="C180" s="29">
        <v>1</v>
      </c>
      <c r="D180" s="30"/>
      <c r="E180" s="29">
        <v>1</v>
      </c>
      <c r="F180" s="30"/>
      <c r="G180" s="30"/>
      <c r="H180" s="29">
        <v>2</v>
      </c>
    </row>
    <row r="181" spans="1:8">
      <c r="A181" s="28" t="s">
        <v>55</v>
      </c>
      <c r="B181" s="28" t="s">
        <v>350</v>
      </c>
      <c r="C181" s="30"/>
      <c r="D181" s="29">
        <v>1</v>
      </c>
      <c r="E181" s="29">
        <v>2</v>
      </c>
      <c r="F181" s="30"/>
      <c r="G181" s="29">
        <v>1</v>
      </c>
      <c r="H181" s="29">
        <v>4</v>
      </c>
    </row>
    <row r="182" spans="1:8">
      <c r="A182" s="28" t="s">
        <v>55</v>
      </c>
      <c r="B182" s="28" t="s">
        <v>305</v>
      </c>
      <c r="C182" s="29">
        <v>1</v>
      </c>
      <c r="D182" s="29">
        <v>2</v>
      </c>
      <c r="E182" s="29">
        <v>2</v>
      </c>
      <c r="F182" s="29">
        <v>3</v>
      </c>
      <c r="G182" s="29">
        <v>1</v>
      </c>
      <c r="H182" s="29">
        <v>9</v>
      </c>
    </row>
    <row r="183" spans="1:8">
      <c r="A183" s="28" t="s">
        <v>55</v>
      </c>
      <c r="B183" s="28" t="s">
        <v>307</v>
      </c>
      <c r="C183" s="29">
        <v>1</v>
      </c>
      <c r="D183" s="30"/>
      <c r="E183" s="30"/>
      <c r="F183" s="30"/>
      <c r="G183" s="30"/>
      <c r="H183" s="29">
        <v>1</v>
      </c>
    </row>
    <row r="184" spans="1:8">
      <c r="A184" s="28" t="s">
        <v>55</v>
      </c>
      <c r="B184" s="28" t="s">
        <v>352</v>
      </c>
      <c r="C184" s="30"/>
      <c r="D184" s="29">
        <v>1</v>
      </c>
      <c r="E184" s="29">
        <v>1</v>
      </c>
      <c r="F184" s="30"/>
      <c r="G184" s="30"/>
      <c r="H184" s="29">
        <v>2</v>
      </c>
    </row>
    <row r="185" spans="1:8">
      <c r="A185" s="28" t="s">
        <v>55</v>
      </c>
      <c r="B185" s="28" t="s">
        <v>353</v>
      </c>
      <c r="C185" s="30"/>
      <c r="D185" s="30"/>
      <c r="E185" s="29">
        <v>1</v>
      </c>
      <c r="F185" s="30"/>
      <c r="G185" s="30"/>
      <c r="H185" s="29">
        <v>1</v>
      </c>
    </row>
    <row r="186" spans="1:8">
      <c r="A186" s="28" t="s">
        <v>55</v>
      </c>
      <c r="B186" s="28" t="s">
        <v>354</v>
      </c>
      <c r="C186" s="30"/>
      <c r="D186" s="30"/>
      <c r="E186" s="29">
        <v>1</v>
      </c>
      <c r="F186" s="30"/>
      <c r="G186" s="30"/>
      <c r="H186" s="29">
        <v>1</v>
      </c>
    </row>
    <row r="187" spans="1:8">
      <c r="A187" s="28" t="s">
        <v>55</v>
      </c>
      <c r="B187" s="28" t="s">
        <v>355</v>
      </c>
      <c r="C187" s="30"/>
      <c r="D187" s="30"/>
      <c r="E187" s="29">
        <v>1</v>
      </c>
      <c r="F187" s="30"/>
      <c r="G187" s="30"/>
      <c r="H187" s="29">
        <v>1</v>
      </c>
    </row>
    <row r="188" spans="1:8">
      <c r="A188" s="28" t="s">
        <v>55</v>
      </c>
      <c r="B188" s="28" t="s">
        <v>220</v>
      </c>
      <c r="C188" s="30"/>
      <c r="D188" s="30"/>
      <c r="E188" s="29">
        <v>1</v>
      </c>
      <c r="F188" s="30"/>
      <c r="G188" s="30"/>
      <c r="H188" s="29">
        <v>1</v>
      </c>
    </row>
    <row r="189" spans="1:8">
      <c r="A189" s="28" t="s">
        <v>55</v>
      </c>
      <c r="B189" s="28" t="s">
        <v>247</v>
      </c>
      <c r="C189" s="30"/>
      <c r="D189" s="30"/>
      <c r="E189" s="29">
        <v>1</v>
      </c>
      <c r="F189" s="30"/>
      <c r="G189" s="30"/>
      <c r="H189" s="29">
        <v>1</v>
      </c>
    </row>
    <row r="190" spans="1:8">
      <c r="A190" s="28" t="s">
        <v>55</v>
      </c>
      <c r="B190" s="28" t="s">
        <v>309</v>
      </c>
      <c r="C190" s="30"/>
      <c r="D190" s="30"/>
      <c r="E190" s="29">
        <v>2</v>
      </c>
      <c r="F190" s="30"/>
      <c r="G190" s="30"/>
      <c r="H190" s="29">
        <v>2</v>
      </c>
    </row>
    <row r="191" spans="1:8">
      <c r="A191" s="28" t="s">
        <v>356</v>
      </c>
      <c r="B191" s="28" t="s">
        <v>301</v>
      </c>
      <c r="C191" s="30"/>
      <c r="D191" s="30"/>
      <c r="E191" s="30"/>
      <c r="F191" s="29">
        <v>1</v>
      </c>
      <c r="G191" s="30"/>
      <c r="H191" s="29">
        <v>1</v>
      </c>
    </row>
    <row r="192" spans="1:8">
      <c r="A192" s="28" t="s">
        <v>356</v>
      </c>
      <c r="B192" s="28" t="s">
        <v>302</v>
      </c>
      <c r="C192" s="30"/>
      <c r="D192" s="30"/>
      <c r="E192" s="30"/>
      <c r="F192" s="29">
        <v>1</v>
      </c>
      <c r="G192" s="30"/>
      <c r="H192" s="29">
        <v>1</v>
      </c>
    </row>
    <row r="193" spans="1:8">
      <c r="A193" s="28" t="s">
        <v>356</v>
      </c>
      <c r="B193" s="28" t="s">
        <v>324</v>
      </c>
      <c r="C193" s="30"/>
      <c r="D193" s="30"/>
      <c r="E193" s="30"/>
      <c r="F193" s="29">
        <v>1</v>
      </c>
      <c r="G193" s="30"/>
      <c r="H193" s="29">
        <v>1</v>
      </c>
    </row>
    <row r="194" spans="1:8">
      <c r="A194" s="28" t="s">
        <v>357</v>
      </c>
      <c r="B194" s="28" t="s">
        <v>324</v>
      </c>
      <c r="C194" s="30"/>
      <c r="D194" s="30"/>
      <c r="E194" s="30"/>
      <c r="F194" s="29">
        <v>1</v>
      </c>
      <c r="G194" s="30"/>
      <c r="H194" s="29">
        <v>1</v>
      </c>
    </row>
    <row r="195" spans="1:8">
      <c r="A195" s="28" t="s">
        <v>357</v>
      </c>
      <c r="B195" s="28" t="s">
        <v>325</v>
      </c>
      <c r="C195" s="30"/>
      <c r="D195" s="30"/>
      <c r="E195" s="30"/>
      <c r="F195" s="29">
        <v>1</v>
      </c>
      <c r="G195" s="30"/>
      <c r="H195" s="29">
        <v>1</v>
      </c>
    </row>
    <row r="196" spans="1:8">
      <c r="A196" s="28" t="s">
        <v>357</v>
      </c>
      <c r="B196" s="28" t="s">
        <v>232</v>
      </c>
      <c r="C196" s="30"/>
      <c r="D196" s="30"/>
      <c r="E196" s="30"/>
      <c r="F196" s="29">
        <v>1</v>
      </c>
      <c r="G196" s="30"/>
      <c r="H196" s="29">
        <v>1</v>
      </c>
    </row>
    <row r="197" spans="1:8">
      <c r="A197" s="28" t="s">
        <v>357</v>
      </c>
      <c r="B197" s="28" t="s">
        <v>303</v>
      </c>
      <c r="C197" s="30"/>
      <c r="D197" s="30"/>
      <c r="E197" s="30"/>
      <c r="F197" s="29">
        <v>1</v>
      </c>
      <c r="G197" s="30"/>
      <c r="H197" s="29">
        <v>1</v>
      </c>
    </row>
    <row r="198" spans="1:8">
      <c r="A198" s="28" t="s">
        <v>357</v>
      </c>
      <c r="B198" s="28" t="s">
        <v>359</v>
      </c>
      <c r="C198" s="30"/>
      <c r="D198" s="30"/>
      <c r="E198" s="30"/>
      <c r="F198" s="29">
        <v>1</v>
      </c>
      <c r="G198" s="30"/>
      <c r="H198" s="29">
        <v>1</v>
      </c>
    </row>
    <row r="199" spans="1:8">
      <c r="A199" s="28" t="s">
        <v>357</v>
      </c>
      <c r="B199" s="28" t="s">
        <v>360</v>
      </c>
      <c r="C199" s="30"/>
      <c r="D199" s="30"/>
      <c r="E199" s="30"/>
      <c r="F199" s="29">
        <v>1</v>
      </c>
      <c r="G199" s="30"/>
      <c r="H199" s="29">
        <v>1</v>
      </c>
    </row>
    <row r="200" spans="1:8">
      <c r="A200" s="28" t="s">
        <v>361</v>
      </c>
      <c r="B200" s="28" t="s">
        <v>362</v>
      </c>
      <c r="C200" s="29">
        <v>1</v>
      </c>
      <c r="D200" s="30"/>
      <c r="E200" s="30"/>
      <c r="F200" s="30"/>
      <c r="G200" s="30"/>
      <c r="H200" s="29">
        <v>1</v>
      </c>
    </row>
    <row r="201" spans="1:8">
      <c r="A201" s="28" t="s">
        <v>361</v>
      </c>
      <c r="B201" s="28" t="s">
        <v>363</v>
      </c>
      <c r="C201" s="30"/>
      <c r="D201" s="30"/>
      <c r="E201" s="30"/>
      <c r="F201" s="29">
        <v>1</v>
      </c>
      <c r="G201" s="30"/>
      <c r="H201" s="29">
        <v>1</v>
      </c>
    </row>
    <row r="202" spans="1:8">
      <c r="A202" s="28" t="s">
        <v>361</v>
      </c>
      <c r="B202" s="28" t="s">
        <v>364</v>
      </c>
      <c r="C202" s="29">
        <v>1</v>
      </c>
      <c r="D202" s="29">
        <v>1</v>
      </c>
      <c r="E202" s="30"/>
      <c r="F202" s="29">
        <v>1</v>
      </c>
      <c r="G202" s="30"/>
      <c r="H202" s="29">
        <v>3</v>
      </c>
    </row>
    <row r="203" spans="1:8">
      <c r="A203" s="28" t="s">
        <v>361</v>
      </c>
      <c r="B203" s="28" t="s">
        <v>365</v>
      </c>
      <c r="C203" s="30"/>
      <c r="D203" s="29">
        <v>1</v>
      </c>
      <c r="E203" s="30"/>
      <c r="F203" s="30"/>
      <c r="G203" s="30"/>
      <c r="H203" s="29">
        <v>1</v>
      </c>
    </row>
    <row r="204" spans="1:8">
      <c r="A204" s="28" t="s">
        <v>366</v>
      </c>
      <c r="B204" s="28" t="s">
        <v>324</v>
      </c>
      <c r="C204" s="30"/>
      <c r="D204" s="29">
        <v>1</v>
      </c>
      <c r="E204" s="30"/>
      <c r="F204" s="29">
        <v>2</v>
      </c>
      <c r="G204" s="29">
        <v>1</v>
      </c>
      <c r="H204" s="29">
        <v>4</v>
      </c>
    </row>
    <row r="205" spans="1:8">
      <c r="A205" s="28" t="s">
        <v>366</v>
      </c>
      <c r="B205" s="28" t="s">
        <v>232</v>
      </c>
      <c r="C205" s="30"/>
      <c r="D205" s="29">
        <v>1</v>
      </c>
      <c r="E205" s="30"/>
      <c r="F205" s="29">
        <v>2</v>
      </c>
      <c r="G205" s="30"/>
      <c r="H205" s="29">
        <v>3</v>
      </c>
    </row>
    <row r="206" spans="1:8">
      <c r="A206" s="28" t="s">
        <v>366</v>
      </c>
      <c r="B206" s="28" t="s">
        <v>330</v>
      </c>
      <c r="C206" s="30"/>
      <c r="D206" s="29">
        <v>1</v>
      </c>
      <c r="E206" s="30"/>
      <c r="F206" s="30"/>
      <c r="G206" s="30"/>
      <c r="H206" s="29">
        <v>1</v>
      </c>
    </row>
    <row r="207" spans="1:8">
      <c r="A207" s="28" t="s">
        <v>366</v>
      </c>
      <c r="B207" s="28" t="s">
        <v>367</v>
      </c>
      <c r="C207" s="30"/>
      <c r="D207" s="29">
        <v>1</v>
      </c>
      <c r="E207" s="30"/>
      <c r="F207" s="29">
        <v>1</v>
      </c>
      <c r="G207" s="29">
        <v>1</v>
      </c>
      <c r="H207" s="29">
        <v>3</v>
      </c>
    </row>
    <row r="208" spans="1:8">
      <c r="A208" s="28" t="s">
        <v>366</v>
      </c>
      <c r="B208" s="28" t="s">
        <v>368</v>
      </c>
      <c r="C208" s="30"/>
      <c r="D208" s="30"/>
      <c r="E208" s="30"/>
      <c r="F208" s="29">
        <v>1</v>
      </c>
      <c r="G208" s="30"/>
      <c r="H208" s="29">
        <v>1</v>
      </c>
    </row>
    <row r="209" spans="1:8">
      <c r="A209" s="28" t="s">
        <v>366</v>
      </c>
      <c r="B209" s="28" t="s">
        <v>369</v>
      </c>
      <c r="C209" s="30"/>
      <c r="D209" s="30"/>
      <c r="E209" s="30"/>
      <c r="F209" s="29">
        <v>1</v>
      </c>
      <c r="G209" s="30"/>
      <c r="H209" s="29">
        <v>1</v>
      </c>
    </row>
    <row r="210" spans="1:8">
      <c r="A210" s="28" t="s">
        <v>366</v>
      </c>
      <c r="B210" s="28" t="s">
        <v>313</v>
      </c>
      <c r="C210" s="30"/>
      <c r="D210" s="29">
        <v>1</v>
      </c>
      <c r="E210" s="30"/>
      <c r="F210" s="29">
        <v>1</v>
      </c>
      <c r="G210" s="30"/>
      <c r="H210" s="29">
        <v>2</v>
      </c>
    </row>
    <row r="211" spans="1:8">
      <c r="A211" s="28" t="s">
        <v>366</v>
      </c>
      <c r="B211" s="28" t="s">
        <v>370</v>
      </c>
      <c r="C211" s="30"/>
      <c r="D211" s="30"/>
      <c r="E211" s="30"/>
      <c r="F211" s="29">
        <v>1</v>
      </c>
      <c r="G211" s="30"/>
      <c r="H211" s="29">
        <v>1</v>
      </c>
    </row>
    <row r="212" spans="1:8">
      <c r="A212" s="28" t="s">
        <v>371</v>
      </c>
      <c r="B212" s="28" t="s">
        <v>301</v>
      </c>
      <c r="C212" s="30"/>
      <c r="D212" s="30"/>
      <c r="E212" s="30"/>
      <c r="F212" s="29">
        <v>1</v>
      </c>
      <c r="G212" s="30"/>
      <c r="H212" s="29">
        <v>1</v>
      </c>
    </row>
    <row r="213" spans="1:8">
      <c r="A213" s="28" t="s">
        <v>371</v>
      </c>
      <c r="B213" s="28" t="s">
        <v>302</v>
      </c>
      <c r="C213" s="30"/>
      <c r="D213" s="30"/>
      <c r="E213" s="30"/>
      <c r="F213" s="29">
        <v>1</v>
      </c>
      <c r="G213" s="30"/>
      <c r="H213" s="29">
        <v>1</v>
      </c>
    </row>
    <row r="214" spans="1:8">
      <c r="A214" s="28" t="s">
        <v>371</v>
      </c>
      <c r="B214" s="28" t="s">
        <v>324</v>
      </c>
      <c r="C214" s="30"/>
      <c r="D214" s="30"/>
      <c r="E214" s="30"/>
      <c r="F214" s="29">
        <v>2</v>
      </c>
      <c r="G214" s="30"/>
      <c r="H214" s="29">
        <v>2</v>
      </c>
    </row>
    <row r="215" spans="1:8">
      <c r="A215" s="28" t="s">
        <v>371</v>
      </c>
      <c r="B215" s="28" t="s">
        <v>245</v>
      </c>
      <c r="C215" s="30"/>
      <c r="D215" s="30"/>
      <c r="E215" s="30"/>
      <c r="F215" s="29">
        <v>1</v>
      </c>
      <c r="G215" s="30"/>
      <c r="H215" s="29">
        <v>1</v>
      </c>
    </row>
    <row r="216" spans="1:8">
      <c r="A216" s="28" t="s">
        <v>371</v>
      </c>
      <c r="B216" s="28" t="s">
        <v>232</v>
      </c>
      <c r="C216" s="30"/>
      <c r="D216" s="30"/>
      <c r="E216" s="30"/>
      <c r="F216" s="30"/>
      <c r="G216" s="29">
        <v>1</v>
      </c>
      <c r="H216" s="29">
        <v>1</v>
      </c>
    </row>
    <row r="217" spans="1:8">
      <c r="A217" s="28" t="s">
        <v>371</v>
      </c>
      <c r="B217" s="28" t="s">
        <v>334</v>
      </c>
      <c r="C217" s="30"/>
      <c r="D217" s="30"/>
      <c r="E217" s="30"/>
      <c r="F217" s="29">
        <v>2</v>
      </c>
      <c r="G217" s="30"/>
      <c r="H217" s="29">
        <v>2</v>
      </c>
    </row>
    <row r="218" spans="1:8">
      <c r="A218" s="28" t="s">
        <v>371</v>
      </c>
      <c r="B218" s="28" t="s">
        <v>346</v>
      </c>
      <c r="C218" s="30"/>
      <c r="D218" s="30"/>
      <c r="E218" s="30"/>
      <c r="F218" s="29">
        <v>2</v>
      </c>
      <c r="G218" s="30"/>
      <c r="H218" s="29">
        <v>2</v>
      </c>
    </row>
    <row r="219" spans="1:8">
      <c r="A219" s="28" t="s">
        <v>371</v>
      </c>
      <c r="B219" s="28" t="s">
        <v>358</v>
      </c>
      <c r="C219" s="30"/>
      <c r="D219" s="30"/>
      <c r="E219" s="30"/>
      <c r="F219" s="29">
        <v>1</v>
      </c>
      <c r="G219" s="30"/>
      <c r="H219" s="29">
        <v>1</v>
      </c>
    </row>
    <row r="220" spans="1:8">
      <c r="A220" s="28" t="s">
        <v>371</v>
      </c>
      <c r="B220" s="28" t="s">
        <v>355</v>
      </c>
      <c r="C220" s="30"/>
      <c r="D220" s="30"/>
      <c r="E220" s="30"/>
      <c r="F220" s="29">
        <v>1</v>
      </c>
      <c r="G220" s="30"/>
      <c r="H220" s="29">
        <v>1</v>
      </c>
    </row>
    <row r="221" spans="1:8">
      <c r="A221" s="28" t="s">
        <v>371</v>
      </c>
      <c r="B221" s="28" t="s">
        <v>247</v>
      </c>
      <c r="C221" s="30"/>
      <c r="D221" s="30"/>
      <c r="E221" s="30"/>
      <c r="F221" s="29">
        <v>1</v>
      </c>
      <c r="G221" s="30"/>
      <c r="H221" s="29">
        <v>1</v>
      </c>
    </row>
    <row r="222" spans="1:8">
      <c r="A222" s="28" t="s">
        <v>372</v>
      </c>
      <c r="B222" s="28" t="s">
        <v>238</v>
      </c>
      <c r="C222" s="30"/>
      <c r="D222" s="30"/>
      <c r="E222" s="30"/>
      <c r="F222" s="29">
        <v>1</v>
      </c>
      <c r="G222" s="30"/>
      <c r="H222" s="29">
        <v>1</v>
      </c>
    </row>
    <row r="223" spans="1:8">
      <c r="A223" s="28" t="s">
        <v>372</v>
      </c>
      <c r="B223" s="28" t="s">
        <v>239</v>
      </c>
      <c r="C223" s="30"/>
      <c r="D223" s="30"/>
      <c r="E223" s="30"/>
      <c r="F223" s="29">
        <v>1</v>
      </c>
      <c r="G223" s="30"/>
      <c r="H223" s="29">
        <v>1</v>
      </c>
    </row>
    <row r="224" spans="1:8">
      <c r="A224" s="28" t="s">
        <v>372</v>
      </c>
      <c r="B224" s="28" t="s">
        <v>309</v>
      </c>
      <c r="C224" s="30"/>
      <c r="D224" s="30"/>
      <c r="E224" s="30"/>
      <c r="F224" s="29">
        <v>1</v>
      </c>
      <c r="G224" s="30"/>
      <c r="H224" s="29">
        <v>1</v>
      </c>
    </row>
    <row r="225" spans="1:8">
      <c r="A225" s="28" t="s">
        <v>372</v>
      </c>
      <c r="B225" s="28" t="s">
        <v>373</v>
      </c>
      <c r="C225" s="30"/>
      <c r="D225" s="30"/>
      <c r="E225" s="30"/>
      <c r="F225" s="29">
        <v>1</v>
      </c>
      <c r="G225" s="30"/>
      <c r="H225" s="29">
        <v>1</v>
      </c>
    </row>
    <row r="226" spans="1:8">
      <c r="A226" s="28" t="s">
        <v>374</v>
      </c>
      <c r="B226" s="28" t="s">
        <v>302</v>
      </c>
      <c r="C226" s="30"/>
      <c r="D226" s="30"/>
      <c r="E226" s="30"/>
      <c r="F226" s="29">
        <v>1</v>
      </c>
      <c r="G226" s="30"/>
      <c r="H226" s="29">
        <v>1</v>
      </c>
    </row>
    <row r="227" spans="1:8">
      <c r="A227" s="28" t="s">
        <v>374</v>
      </c>
      <c r="B227" s="28" t="s">
        <v>324</v>
      </c>
      <c r="C227" s="30"/>
      <c r="D227" s="30"/>
      <c r="E227" s="30"/>
      <c r="F227" s="29">
        <v>1</v>
      </c>
      <c r="G227" s="30"/>
      <c r="H227" s="29">
        <v>1</v>
      </c>
    </row>
    <row r="228" spans="1:8">
      <c r="A228" s="28" t="s">
        <v>375</v>
      </c>
      <c r="B228" s="28" t="s">
        <v>347</v>
      </c>
      <c r="C228" s="30"/>
      <c r="D228" s="30"/>
      <c r="E228" s="30"/>
      <c r="F228" s="29">
        <v>1</v>
      </c>
      <c r="G228" s="30"/>
      <c r="H228" s="29">
        <v>1</v>
      </c>
    </row>
    <row r="229" spans="1:8">
      <c r="B229" s="28" t="s">
        <v>6</v>
      </c>
      <c r="C229" s="5">
        <f>SUM(C3:C228)</f>
        <v>71</v>
      </c>
      <c r="D229" s="5">
        <f t="shared" ref="D229:H229" si="0">SUM(D3:D228)</f>
        <v>50</v>
      </c>
      <c r="E229" s="5">
        <f t="shared" si="0"/>
        <v>205</v>
      </c>
      <c r="F229" s="5">
        <f t="shared" si="0"/>
        <v>122</v>
      </c>
      <c r="G229" s="5">
        <f t="shared" si="0"/>
        <v>44</v>
      </c>
      <c r="H229" s="5">
        <f t="shared" si="0"/>
        <v>492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04"/>
  <sheetViews>
    <sheetView workbookViewId="0">
      <selection activeCell="B4" sqref="B4"/>
    </sheetView>
  </sheetViews>
  <sheetFormatPr defaultRowHeight="15"/>
  <cols>
    <col min="7" max="7" width="9.140625" style="26"/>
  </cols>
  <sheetData>
    <row r="1" spans="1:7">
      <c r="A1" t="s">
        <v>424</v>
      </c>
    </row>
    <row r="2" spans="1:7">
      <c r="A2" s="31" t="s">
        <v>64</v>
      </c>
      <c r="B2" s="31" t="s">
        <v>217</v>
      </c>
      <c r="C2" s="31" t="s">
        <v>381</v>
      </c>
      <c r="D2" s="31" t="s">
        <v>376</v>
      </c>
      <c r="E2" s="31" t="s">
        <v>377</v>
      </c>
      <c r="F2" s="31" t="s">
        <v>380</v>
      </c>
      <c r="G2" s="32" t="s">
        <v>379</v>
      </c>
    </row>
    <row r="3" spans="1:7">
      <c r="A3" s="33" t="s">
        <v>1</v>
      </c>
      <c r="B3" s="33" t="s">
        <v>21</v>
      </c>
      <c r="C3" s="34">
        <v>1</v>
      </c>
      <c r="D3" s="34">
        <v>10</v>
      </c>
      <c r="E3" s="34">
        <v>25</v>
      </c>
      <c r="F3" s="23">
        <f>D3/E3</f>
        <v>0.4</v>
      </c>
      <c r="G3" s="25">
        <f>D3/C3</f>
        <v>10</v>
      </c>
    </row>
    <row r="4" spans="1:7">
      <c r="A4" s="33" t="s">
        <v>1</v>
      </c>
      <c r="B4" s="33" t="s">
        <v>25</v>
      </c>
      <c r="C4" s="34">
        <v>1</v>
      </c>
      <c r="D4" s="34">
        <v>30</v>
      </c>
      <c r="E4" s="34">
        <v>30</v>
      </c>
      <c r="F4" s="23">
        <f t="shared" ref="F4:F67" si="0">D4/E4</f>
        <v>1</v>
      </c>
      <c r="G4" s="25">
        <f t="shared" ref="G4:G67" si="1">D4/C4</f>
        <v>30</v>
      </c>
    </row>
    <row r="5" spans="1:7">
      <c r="A5" s="33" t="s">
        <v>1</v>
      </c>
      <c r="B5" s="33" t="s">
        <v>233</v>
      </c>
      <c r="C5" s="34">
        <v>1</v>
      </c>
      <c r="D5" s="34">
        <v>18</v>
      </c>
      <c r="E5" s="34">
        <v>18</v>
      </c>
      <c r="F5" s="23">
        <f t="shared" si="0"/>
        <v>1</v>
      </c>
      <c r="G5" s="25">
        <f t="shared" si="1"/>
        <v>18</v>
      </c>
    </row>
    <row r="6" spans="1:7">
      <c r="A6" s="33" t="s">
        <v>1</v>
      </c>
      <c r="B6" s="33" t="s">
        <v>28</v>
      </c>
      <c r="C6" s="34">
        <v>4</v>
      </c>
      <c r="D6" s="34">
        <v>102</v>
      </c>
      <c r="E6" s="34">
        <v>114</v>
      </c>
      <c r="F6" s="23">
        <f t="shared" si="0"/>
        <v>0.89473684210526316</v>
      </c>
      <c r="G6" s="25">
        <f t="shared" si="1"/>
        <v>25.5</v>
      </c>
    </row>
    <row r="7" spans="1:7">
      <c r="A7" s="33" t="s">
        <v>1</v>
      </c>
      <c r="B7" s="33" t="s">
        <v>33</v>
      </c>
      <c r="C7" s="34">
        <v>8</v>
      </c>
      <c r="D7" s="34">
        <v>214</v>
      </c>
      <c r="E7" s="34">
        <v>223</v>
      </c>
      <c r="F7" s="23">
        <f t="shared" si="0"/>
        <v>0.95964125560538116</v>
      </c>
      <c r="G7" s="25">
        <f t="shared" si="1"/>
        <v>26.75</v>
      </c>
    </row>
    <row r="8" spans="1:7">
      <c r="A8" s="33" t="s">
        <v>1</v>
      </c>
      <c r="B8" s="33" t="s">
        <v>24</v>
      </c>
      <c r="C8" s="34">
        <v>5</v>
      </c>
      <c r="D8" s="34">
        <v>113</v>
      </c>
      <c r="E8" s="34">
        <v>126</v>
      </c>
      <c r="F8" s="23">
        <f t="shared" si="0"/>
        <v>0.89682539682539686</v>
      </c>
      <c r="G8" s="25">
        <f t="shared" si="1"/>
        <v>22.6</v>
      </c>
    </row>
    <row r="9" spans="1:7">
      <c r="A9" s="33" t="s">
        <v>1</v>
      </c>
      <c r="B9" s="33" t="s">
        <v>252</v>
      </c>
      <c r="C9" s="34">
        <v>5</v>
      </c>
      <c r="D9" s="34">
        <v>80</v>
      </c>
      <c r="E9" s="34">
        <v>100</v>
      </c>
      <c r="F9" s="23">
        <f t="shared" si="0"/>
        <v>0.8</v>
      </c>
      <c r="G9" s="25">
        <f t="shared" si="1"/>
        <v>16</v>
      </c>
    </row>
    <row r="10" spans="1:7">
      <c r="A10" s="33" t="s">
        <v>1</v>
      </c>
      <c r="B10" s="33" t="s">
        <v>270</v>
      </c>
      <c r="C10" s="34">
        <v>10</v>
      </c>
      <c r="D10" s="34">
        <v>237</v>
      </c>
      <c r="E10" s="34">
        <v>248</v>
      </c>
      <c r="F10" s="23">
        <f t="shared" si="0"/>
        <v>0.95564516129032262</v>
      </c>
      <c r="G10" s="25">
        <f t="shared" si="1"/>
        <v>23.7</v>
      </c>
    </row>
    <row r="11" spans="1:7">
      <c r="A11" s="33" t="s">
        <v>1</v>
      </c>
      <c r="B11" s="33" t="s">
        <v>279</v>
      </c>
      <c r="C11" s="34">
        <v>2</v>
      </c>
      <c r="D11" s="34">
        <v>51</v>
      </c>
      <c r="E11" s="34">
        <v>52</v>
      </c>
      <c r="F11" s="23">
        <f t="shared" si="0"/>
        <v>0.98076923076923073</v>
      </c>
      <c r="G11" s="25">
        <f t="shared" si="1"/>
        <v>25.5</v>
      </c>
    </row>
    <row r="12" spans="1:7">
      <c r="A12" s="33" t="s">
        <v>1</v>
      </c>
      <c r="B12" s="33" t="s">
        <v>280</v>
      </c>
      <c r="C12" s="34">
        <v>8</v>
      </c>
      <c r="D12" s="34">
        <v>122</v>
      </c>
      <c r="E12" s="34">
        <v>200</v>
      </c>
      <c r="F12" s="23">
        <f t="shared" si="0"/>
        <v>0.61</v>
      </c>
      <c r="G12" s="25">
        <f t="shared" si="1"/>
        <v>15.25</v>
      </c>
    </row>
    <row r="13" spans="1:7">
      <c r="A13" s="33" t="s">
        <v>1</v>
      </c>
      <c r="B13" s="33" t="s">
        <v>289</v>
      </c>
      <c r="C13" s="34">
        <v>3</v>
      </c>
      <c r="D13" s="34">
        <v>86</v>
      </c>
      <c r="E13" s="34">
        <v>86</v>
      </c>
      <c r="F13" s="23">
        <f t="shared" si="0"/>
        <v>1</v>
      </c>
      <c r="G13" s="25">
        <f t="shared" si="1"/>
        <v>28.666666666666668</v>
      </c>
    </row>
    <row r="14" spans="1:7">
      <c r="A14" s="33" t="s">
        <v>1</v>
      </c>
      <c r="B14" s="33" t="s">
        <v>290</v>
      </c>
      <c r="C14" s="34">
        <v>1</v>
      </c>
      <c r="D14" s="34">
        <v>37</v>
      </c>
      <c r="E14" s="34">
        <v>37</v>
      </c>
      <c r="F14" s="23">
        <f t="shared" si="0"/>
        <v>1</v>
      </c>
      <c r="G14" s="25">
        <f t="shared" si="1"/>
        <v>37</v>
      </c>
    </row>
    <row r="15" spans="1:7">
      <c r="A15" s="33" t="s">
        <v>1</v>
      </c>
      <c r="B15" s="33" t="s">
        <v>323</v>
      </c>
      <c r="C15" s="34">
        <v>10</v>
      </c>
      <c r="D15" s="34">
        <v>181</v>
      </c>
      <c r="E15" s="34">
        <v>253</v>
      </c>
      <c r="F15" s="23">
        <f t="shared" si="0"/>
        <v>0.71541501976284583</v>
      </c>
      <c r="G15" s="25">
        <f t="shared" si="1"/>
        <v>18.100000000000001</v>
      </c>
    </row>
    <row r="16" spans="1:7">
      <c r="A16" s="33" t="s">
        <v>1</v>
      </c>
      <c r="B16" s="33" t="s">
        <v>326</v>
      </c>
      <c r="C16" s="34">
        <v>1</v>
      </c>
      <c r="D16" s="34">
        <v>28</v>
      </c>
      <c r="E16" s="34">
        <v>28</v>
      </c>
      <c r="F16" s="23">
        <f t="shared" si="0"/>
        <v>1</v>
      </c>
      <c r="G16" s="25">
        <f t="shared" si="1"/>
        <v>28</v>
      </c>
    </row>
    <row r="17" spans="1:7">
      <c r="A17" s="33" t="s">
        <v>1</v>
      </c>
      <c r="B17" s="33" t="s">
        <v>343</v>
      </c>
      <c r="C17" s="34">
        <v>2</v>
      </c>
      <c r="D17" s="34">
        <v>59</v>
      </c>
      <c r="E17" s="34">
        <v>62</v>
      </c>
      <c r="F17" s="23">
        <f t="shared" si="0"/>
        <v>0.95161290322580649</v>
      </c>
      <c r="G17" s="25">
        <f t="shared" si="1"/>
        <v>29.5</v>
      </c>
    </row>
    <row r="18" spans="1:7">
      <c r="A18" s="33" t="s">
        <v>1</v>
      </c>
      <c r="B18" s="33" t="s">
        <v>345</v>
      </c>
      <c r="C18" s="34">
        <v>2</v>
      </c>
      <c r="D18" s="34">
        <v>54</v>
      </c>
      <c r="E18" s="34">
        <v>58</v>
      </c>
      <c r="F18" s="23">
        <f t="shared" si="0"/>
        <v>0.93103448275862066</v>
      </c>
      <c r="G18" s="25">
        <f t="shared" si="1"/>
        <v>27</v>
      </c>
    </row>
    <row r="19" spans="1:7">
      <c r="A19" s="33" t="s">
        <v>1</v>
      </c>
      <c r="B19" s="33" t="s">
        <v>55</v>
      </c>
      <c r="C19" s="34">
        <v>5</v>
      </c>
      <c r="D19" s="34">
        <v>169</v>
      </c>
      <c r="E19" s="34">
        <v>173</v>
      </c>
      <c r="F19" s="23">
        <f t="shared" si="0"/>
        <v>0.97687861271676302</v>
      </c>
      <c r="G19" s="25">
        <f t="shared" si="1"/>
        <v>33.799999999999997</v>
      </c>
    </row>
    <row r="20" spans="1:7">
      <c r="A20" s="33" t="s">
        <v>1</v>
      </c>
      <c r="B20" s="33" t="s">
        <v>361</v>
      </c>
      <c r="C20" s="34">
        <v>2</v>
      </c>
      <c r="D20" s="34">
        <v>6</v>
      </c>
      <c r="E20" s="34">
        <v>50</v>
      </c>
      <c r="F20" s="23">
        <f t="shared" si="0"/>
        <v>0.12</v>
      </c>
      <c r="G20" s="25">
        <f t="shared" si="1"/>
        <v>3</v>
      </c>
    </row>
    <row r="21" spans="1:7">
      <c r="A21" s="33" t="s">
        <v>2</v>
      </c>
      <c r="B21" s="33" t="s">
        <v>25</v>
      </c>
      <c r="C21" s="34">
        <v>4</v>
      </c>
      <c r="D21" s="34">
        <v>48</v>
      </c>
      <c r="E21" s="34">
        <v>80</v>
      </c>
      <c r="F21" s="23">
        <f t="shared" si="0"/>
        <v>0.6</v>
      </c>
      <c r="G21" s="25">
        <f t="shared" si="1"/>
        <v>12</v>
      </c>
    </row>
    <row r="22" spans="1:7">
      <c r="A22" s="33" t="s">
        <v>2</v>
      </c>
      <c r="B22" s="33" t="s">
        <v>24</v>
      </c>
      <c r="C22" s="34">
        <v>2</v>
      </c>
      <c r="D22" s="34">
        <v>59</v>
      </c>
      <c r="E22" s="34">
        <v>60</v>
      </c>
      <c r="F22" s="23">
        <f t="shared" si="0"/>
        <v>0.98333333333333328</v>
      </c>
      <c r="G22" s="25">
        <f t="shared" si="1"/>
        <v>29.5</v>
      </c>
    </row>
    <row r="23" spans="1:7">
      <c r="A23" s="33" t="s">
        <v>2</v>
      </c>
      <c r="B23" s="33" t="s">
        <v>252</v>
      </c>
      <c r="C23" s="34">
        <v>2</v>
      </c>
      <c r="D23" s="34">
        <v>15</v>
      </c>
      <c r="E23" s="34">
        <v>31</v>
      </c>
      <c r="F23" s="23">
        <f t="shared" si="0"/>
        <v>0.4838709677419355</v>
      </c>
      <c r="G23" s="25">
        <f t="shared" si="1"/>
        <v>7.5</v>
      </c>
    </row>
    <row r="24" spans="1:7">
      <c r="A24" s="33" t="s">
        <v>2</v>
      </c>
      <c r="B24" s="33" t="s">
        <v>268</v>
      </c>
      <c r="C24" s="34">
        <v>1</v>
      </c>
      <c r="D24" s="34">
        <v>11</v>
      </c>
      <c r="E24" s="34">
        <v>25</v>
      </c>
      <c r="F24" s="23">
        <f t="shared" si="0"/>
        <v>0.44</v>
      </c>
      <c r="G24" s="25">
        <f t="shared" si="1"/>
        <v>11</v>
      </c>
    </row>
    <row r="25" spans="1:7">
      <c r="A25" s="33" t="s">
        <v>2</v>
      </c>
      <c r="B25" s="33" t="s">
        <v>270</v>
      </c>
      <c r="C25" s="34">
        <v>5</v>
      </c>
      <c r="D25" s="34">
        <v>118</v>
      </c>
      <c r="E25" s="34">
        <v>125</v>
      </c>
      <c r="F25" s="23">
        <f t="shared" si="0"/>
        <v>0.94399999999999995</v>
      </c>
      <c r="G25" s="25">
        <f t="shared" si="1"/>
        <v>23.6</v>
      </c>
    </row>
    <row r="26" spans="1:7">
      <c r="A26" s="33" t="s">
        <v>2</v>
      </c>
      <c r="B26" s="33" t="s">
        <v>279</v>
      </c>
      <c r="C26" s="34">
        <v>1</v>
      </c>
      <c r="D26" s="34">
        <v>22</v>
      </c>
      <c r="E26" s="34">
        <v>25</v>
      </c>
      <c r="F26" s="23">
        <f t="shared" si="0"/>
        <v>0.88</v>
      </c>
      <c r="G26" s="25">
        <f t="shared" si="1"/>
        <v>22</v>
      </c>
    </row>
    <row r="27" spans="1:7">
      <c r="A27" s="33" t="s">
        <v>2</v>
      </c>
      <c r="B27" s="33" t="s">
        <v>280</v>
      </c>
      <c r="C27" s="34">
        <v>9</v>
      </c>
      <c r="D27" s="34">
        <v>115</v>
      </c>
      <c r="E27" s="34">
        <v>210</v>
      </c>
      <c r="F27" s="23">
        <f t="shared" si="0"/>
        <v>0.54761904761904767</v>
      </c>
      <c r="G27" s="25">
        <f t="shared" si="1"/>
        <v>12.777777777777779</v>
      </c>
    </row>
    <row r="28" spans="1:7">
      <c r="A28" s="33" t="s">
        <v>2</v>
      </c>
      <c r="B28" s="33" t="s">
        <v>290</v>
      </c>
      <c r="C28" s="34">
        <v>1</v>
      </c>
      <c r="D28" s="34">
        <v>20</v>
      </c>
      <c r="E28" s="34">
        <v>21</v>
      </c>
      <c r="F28" s="23">
        <f t="shared" si="0"/>
        <v>0.95238095238095233</v>
      </c>
      <c r="G28" s="25">
        <f t="shared" si="1"/>
        <v>20</v>
      </c>
    </row>
    <row r="29" spans="1:7">
      <c r="A29" s="33" t="s">
        <v>2</v>
      </c>
      <c r="B29" s="33" t="s">
        <v>323</v>
      </c>
      <c r="C29" s="34">
        <v>5</v>
      </c>
      <c r="D29" s="34">
        <v>58</v>
      </c>
      <c r="E29" s="34">
        <v>110</v>
      </c>
      <c r="F29" s="23">
        <f t="shared" si="0"/>
        <v>0.52727272727272723</v>
      </c>
      <c r="G29" s="25">
        <f t="shared" si="1"/>
        <v>11.6</v>
      </c>
    </row>
    <row r="30" spans="1:7">
      <c r="A30" s="33" t="s">
        <v>2</v>
      </c>
      <c r="B30" s="33" t="s">
        <v>53</v>
      </c>
      <c r="C30" s="34">
        <v>1</v>
      </c>
      <c r="D30" s="34">
        <v>24</v>
      </c>
      <c r="E30" s="34">
        <v>25</v>
      </c>
      <c r="F30" s="23">
        <f t="shared" si="0"/>
        <v>0.96</v>
      </c>
      <c r="G30" s="25">
        <f t="shared" si="1"/>
        <v>24</v>
      </c>
    </row>
    <row r="31" spans="1:7">
      <c r="A31" s="33" t="s">
        <v>2</v>
      </c>
      <c r="B31" s="33" t="s">
        <v>343</v>
      </c>
      <c r="C31" s="34">
        <v>1</v>
      </c>
      <c r="D31" s="34">
        <v>21</v>
      </c>
      <c r="E31" s="34">
        <v>25</v>
      </c>
      <c r="F31" s="23">
        <f t="shared" si="0"/>
        <v>0.84</v>
      </c>
      <c r="G31" s="25">
        <f t="shared" si="1"/>
        <v>21</v>
      </c>
    </row>
    <row r="32" spans="1:7">
      <c r="A32" s="33" t="s">
        <v>2</v>
      </c>
      <c r="B32" s="33" t="s">
        <v>345</v>
      </c>
      <c r="C32" s="34">
        <v>5</v>
      </c>
      <c r="D32" s="34">
        <v>90</v>
      </c>
      <c r="E32" s="34">
        <v>125</v>
      </c>
      <c r="F32" s="23">
        <f t="shared" si="0"/>
        <v>0.72</v>
      </c>
      <c r="G32" s="25">
        <f t="shared" si="1"/>
        <v>18</v>
      </c>
    </row>
    <row r="33" spans="1:7">
      <c r="A33" s="33" t="s">
        <v>2</v>
      </c>
      <c r="B33" s="33" t="s">
        <v>55</v>
      </c>
      <c r="C33" s="34">
        <v>6</v>
      </c>
      <c r="D33" s="34">
        <v>102</v>
      </c>
      <c r="E33" s="34">
        <v>150</v>
      </c>
      <c r="F33" s="23">
        <f t="shared" si="0"/>
        <v>0.68</v>
      </c>
      <c r="G33" s="25">
        <f t="shared" si="1"/>
        <v>17</v>
      </c>
    </row>
    <row r="34" spans="1:7">
      <c r="A34" s="33" t="s">
        <v>2</v>
      </c>
      <c r="B34" s="33" t="s">
        <v>361</v>
      </c>
      <c r="C34" s="34">
        <v>2</v>
      </c>
      <c r="D34" s="34">
        <v>2</v>
      </c>
      <c r="E34" s="34">
        <v>30</v>
      </c>
      <c r="F34" s="23">
        <f t="shared" si="0"/>
        <v>6.6666666666666666E-2</v>
      </c>
      <c r="G34" s="25">
        <f t="shared" si="1"/>
        <v>1</v>
      </c>
    </row>
    <row r="35" spans="1:7">
      <c r="A35" s="33" t="s">
        <v>2</v>
      </c>
      <c r="B35" s="33" t="s">
        <v>366</v>
      </c>
      <c r="C35" s="34">
        <v>5</v>
      </c>
      <c r="D35" s="34">
        <v>65</v>
      </c>
      <c r="E35" s="34">
        <v>125</v>
      </c>
      <c r="F35" s="23">
        <f t="shared" si="0"/>
        <v>0.52</v>
      </c>
      <c r="G35" s="25">
        <f t="shared" si="1"/>
        <v>13</v>
      </c>
    </row>
    <row r="36" spans="1:7">
      <c r="A36" s="33" t="s">
        <v>3</v>
      </c>
      <c r="B36" s="33" t="s">
        <v>21</v>
      </c>
      <c r="C36" s="34">
        <v>7</v>
      </c>
      <c r="D36" s="34">
        <v>96</v>
      </c>
      <c r="E36" s="34">
        <v>141</v>
      </c>
      <c r="F36" s="23">
        <f t="shared" si="0"/>
        <v>0.68085106382978722</v>
      </c>
      <c r="G36" s="25">
        <f t="shared" si="1"/>
        <v>13.714285714285714</v>
      </c>
    </row>
    <row r="37" spans="1:7">
      <c r="A37" s="33" t="s">
        <v>3</v>
      </c>
      <c r="B37" s="33" t="s">
        <v>25</v>
      </c>
      <c r="C37" s="34">
        <v>2</v>
      </c>
      <c r="D37" s="34">
        <v>54</v>
      </c>
      <c r="E37" s="34">
        <v>59</v>
      </c>
      <c r="F37" s="23">
        <f t="shared" si="0"/>
        <v>0.9152542372881356</v>
      </c>
      <c r="G37" s="25">
        <f t="shared" si="1"/>
        <v>27</v>
      </c>
    </row>
    <row r="38" spans="1:7">
      <c r="A38" s="33" t="s">
        <v>3</v>
      </c>
      <c r="B38" s="33" t="s">
        <v>233</v>
      </c>
      <c r="C38" s="34">
        <v>2</v>
      </c>
      <c r="D38" s="34">
        <v>40</v>
      </c>
      <c r="E38" s="34">
        <v>40</v>
      </c>
      <c r="F38" s="23">
        <f t="shared" si="0"/>
        <v>1</v>
      </c>
      <c r="G38" s="25">
        <f t="shared" si="1"/>
        <v>20</v>
      </c>
    </row>
    <row r="39" spans="1:7">
      <c r="A39" s="33" t="s">
        <v>3</v>
      </c>
      <c r="B39" s="33" t="s">
        <v>33</v>
      </c>
      <c r="C39" s="34">
        <v>7</v>
      </c>
      <c r="D39" s="34">
        <v>158</v>
      </c>
      <c r="E39" s="34">
        <v>179</v>
      </c>
      <c r="F39" s="23">
        <f t="shared" si="0"/>
        <v>0.88268156424581001</v>
      </c>
      <c r="G39" s="25">
        <f t="shared" si="1"/>
        <v>22.571428571428573</v>
      </c>
    </row>
    <row r="40" spans="1:7">
      <c r="A40" s="33" t="s">
        <v>3</v>
      </c>
      <c r="B40" s="33" t="s">
        <v>242</v>
      </c>
      <c r="C40" s="34">
        <v>1</v>
      </c>
      <c r="D40" s="34">
        <v>26</v>
      </c>
      <c r="E40" s="34">
        <v>26</v>
      </c>
      <c r="F40" s="23">
        <f t="shared" si="0"/>
        <v>1</v>
      </c>
      <c r="G40" s="25">
        <f t="shared" si="1"/>
        <v>26</v>
      </c>
    </row>
    <row r="41" spans="1:7">
      <c r="A41" s="33" t="s">
        <v>3</v>
      </c>
      <c r="B41" s="33" t="s">
        <v>24</v>
      </c>
      <c r="C41" s="34">
        <v>5</v>
      </c>
      <c r="D41" s="34">
        <v>127</v>
      </c>
      <c r="E41" s="34">
        <v>128</v>
      </c>
      <c r="F41" s="23">
        <f t="shared" si="0"/>
        <v>0.9921875</v>
      </c>
      <c r="G41" s="25">
        <f t="shared" si="1"/>
        <v>25.4</v>
      </c>
    </row>
    <row r="42" spans="1:7">
      <c r="A42" s="33" t="s">
        <v>3</v>
      </c>
      <c r="B42" s="33" t="s">
        <v>250</v>
      </c>
      <c r="C42" s="34">
        <v>2</v>
      </c>
      <c r="D42" s="34">
        <v>48</v>
      </c>
      <c r="E42" s="34">
        <v>51</v>
      </c>
      <c r="F42" s="23">
        <f t="shared" si="0"/>
        <v>0.94117647058823528</v>
      </c>
      <c r="G42" s="25">
        <f t="shared" si="1"/>
        <v>24</v>
      </c>
    </row>
    <row r="43" spans="1:7">
      <c r="A43" s="33" t="s">
        <v>3</v>
      </c>
      <c r="B43" s="33" t="s">
        <v>252</v>
      </c>
      <c r="C43" s="34">
        <v>20</v>
      </c>
      <c r="D43" s="34">
        <v>299</v>
      </c>
      <c r="E43" s="34">
        <v>383</v>
      </c>
      <c r="F43" s="23">
        <f t="shared" si="0"/>
        <v>0.78067885117493474</v>
      </c>
      <c r="G43" s="25">
        <f t="shared" si="1"/>
        <v>14.95</v>
      </c>
    </row>
    <row r="44" spans="1:7">
      <c r="A44" s="33" t="s">
        <v>3</v>
      </c>
      <c r="B44" s="33" t="s">
        <v>270</v>
      </c>
      <c r="C44" s="34">
        <v>32</v>
      </c>
      <c r="D44" s="34">
        <v>668</v>
      </c>
      <c r="E44" s="34">
        <v>691</v>
      </c>
      <c r="F44" s="23">
        <f t="shared" si="0"/>
        <v>0.96671490593342979</v>
      </c>
      <c r="G44" s="25">
        <f t="shared" si="1"/>
        <v>20.875</v>
      </c>
    </row>
    <row r="45" spans="1:7">
      <c r="A45" s="33" t="s">
        <v>3</v>
      </c>
      <c r="B45" s="33" t="s">
        <v>279</v>
      </c>
      <c r="C45" s="34">
        <v>5</v>
      </c>
      <c r="D45" s="34">
        <v>102</v>
      </c>
      <c r="E45" s="34">
        <v>106</v>
      </c>
      <c r="F45" s="23">
        <f t="shared" si="0"/>
        <v>0.96226415094339623</v>
      </c>
      <c r="G45" s="25">
        <f t="shared" si="1"/>
        <v>20.399999999999999</v>
      </c>
    </row>
    <row r="46" spans="1:7">
      <c r="A46" s="33" t="s">
        <v>3</v>
      </c>
      <c r="B46" s="33" t="s">
        <v>280</v>
      </c>
      <c r="C46" s="34">
        <v>2</v>
      </c>
      <c r="D46" s="34">
        <v>37</v>
      </c>
      <c r="E46" s="34">
        <v>47</v>
      </c>
      <c r="F46" s="23">
        <f t="shared" si="0"/>
        <v>0.78723404255319152</v>
      </c>
      <c r="G46" s="25">
        <f t="shared" si="1"/>
        <v>18.5</v>
      </c>
    </row>
    <row r="47" spans="1:7">
      <c r="A47" s="33" t="s">
        <v>3</v>
      </c>
      <c r="B47" s="33" t="s">
        <v>290</v>
      </c>
      <c r="C47" s="34">
        <v>6</v>
      </c>
      <c r="D47" s="34">
        <v>120</v>
      </c>
      <c r="E47" s="34">
        <v>135</v>
      </c>
      <c r="F47" s="23">
        <f t="shared" si="0"/>
        <v>0.88888888888888884</v>
      </c>
      <c r="G47" s="25">
        <f t="shared" si="1"/>
        <v>20</v>
      </c>
    </row>
    <row r="48" spans="1:7">
      <c r="A48" s="33" t="s">
        <v>3</v>
      </c>
      <c r="B48" s="33" t="s">
        <v>298</v>
      </c>
      <c r="C48" s="34">
        <v>1</v>
      </c>
      <c r="D48" s="34">
        <v>3</v>
      </c>
      <c r="E48" s="34">
        <v>25</v>
      </c>
      <c r="F48" s="23">
        <f t="shared" si="0"/>
        <v>0.12</v>
      </c>
      <c r="G48" s="25">
        <f t="shared" si="1"/>
        <v>3</v>
      </c>
    </row>
    <row r="49" spans="1:7">
      <c r="A49" s="33" t="s">
        <v>3</v>
      </c>
      <c r="B49" s="33" t="s">
        <v>300</v>
      </c>
      <c r="C49" s="34">
        <v>5</v>
      </c>
      <c r="D49" s="34">
        <v>103</v>
      </c>
      <c r="E49" s="34">
        <v>110</v>
      </c>
      <c r="F49" s="23">
        <f t="shared" si="0"/>
        <v>0.9363636363636364</v>
      </c>
      <c r="G49" s="25">
        <f t="shared" si="1"/>
        <v>20.6</v>
      </c>
    </row>
    <row r="50" spans="1:7">
      <c r="A50" s="33" t="s">
        <v>3</v>
      </c>
      <c r="B50" s="33" t="s">
        <v>308</v>
      </c>
      <c r="C50" s="34">
        <v>8</v>
      </c>
      <c r="D50" s="34">
        <v>167</v>
      </c>
      <c r="E50" s="34">
        <v>173</v>
      </c>
      <c r="F50" s="23">
        <f t="shared" si="0"/>
        <v>0.96531791907514453</v>
      </c>
      <c r="G50" s="25">
        <f t="shared" si="1"/>
        <v>20.875</v>
      </c>
    </row>
    <row r="51" spans="1:7">
      <c r="A51" s="33" t="s">
        <v>3</v>
      </c>
      <c r="B51" s="33" t="s">
        <v>310</v>
      </c>
      <c r="C51" s="34">
        <v>1</v>
      </c>
      <c r="D51" s="34">
        <v>27</v>
      </c>
      <c r="E51" s="34">
        <v>27</v>
      </c>
      <c r="F51" s="23">
        <f t="shared" si="0"/>
        <v>1</v>
      </c>
      <c r="G51" s="25">
        <f t="shared" si="1"/>
        <v>27</v>
      </c>
    </row>
    <row r="52" spans="1:7">
      <c r="A52" s="33" t="s">
        <v>3</v>
      </c>
      <c r="B52" s="33" t="s">
        <v>312</v>
      </c>
      <c r="C52" s="34">
        <v>6</v>
      </c>
      <c r="D52" s="34">
        <v>114</v>
      </c>
      <c r="E52" s="34">
        <v>125</v>
      </c>
      <c r="F52" s="23">
        <f t="shared" si="0"/>
        <v>0.91200000000000003</v>
      </c>
      <c r="G52" s="25">
        <f t="shared" si="1"/>
        <v>19</v>
      </c>
    </row>
    <row r="53" spans="1:7">
      <c r="A53" s="33" t="s">
        <v>3</v>
      </c>
      <c r="B53" s="33" t="s">
        <v>317</v>
      </c>
      <c r="C53" s="34">
        <v>1</v>
      </c>
      <c r="D53" s="34">
        <v>3</v>
      </c>
      <c r="E53" s="34">
        <v>25</v>
      </c>
      <c r="F53" s="23">
        <f t="shared" si="0"/>
        <v>0.12</v>
      </c>
      <c r="G53" s="25">
        <f t="shared" si="1"/>
        <v>3</v>
      </c>
    </row>
    <row r="54" spans="1:7">
      <c r="A54" s="33" t="s">
        <v>3</v>
      </c>
      <c r="B54" s="33" t="s">
        <v>319</v>
      </c>
      <c r="C54" s="34">
        <v>1</v>
      </c>
      <c r="D54" s="34">
        <v>3</v>
      </c>
      <c r="E54" s="34">
        <v>25</v>
      </c>
      <c r="F54" s="23">
        <f t="shared" si="0"/>
        <v>0.12</v>
      </c>
      <c r="G54" s="25">
        <f t="shared" si="1"/>
        <v>3</v>
      </c>
    </row>
    <row r="55" spans="1:7">
      <c r="A55" s="33" t="s">
        <v>3</v>
      </c>
      <c r="B55" s="33" t="s">
        <v>321</v>
      </c>
      <c r="C55" s="34">
        <v>7</v>
      </c>
      <c r="D55" s="34">
        <v>100</v>
      </c>
      <c r="E55" s="34">
        <v>128</v>
      </c>
      <c r="F55" s="23">
        <f t="shared" si="0"/>
        <v>0.78125</v>
      </c>
      <c r="G55" s="25">
        <f t="shared" si="1"/>
        <v>14.285714285714286</v>
      </c>
    </row>
    <row r="56" spans="1:7">
      <c r="A56" s="33" t="s">
        <v>3</v>
      </c>
      <c r="B56" s="33" t="s">
        <v>323</v>
      </c>
      <c r="C56" s="34">
        <v>16</v>
      </c>
      <c r="D56" s="34">
        <v>394</v>
      </c>
      <c r="E56" s="34">
        <v>435</v>
      </c>
      <c r="F56" s="23">
        <f t="shared" si="0"/>
        <v>0.90574712643678157</v>
      </c>
      <c r="G56" s="25">
        <f t="shared" si="1"/>
        <v>24.625</v>
      </c>
    </row>
    <row r="57" spans="1:7">
      <c r="A57" s="33" t="s">
        <v>3</v>
      </c>
      <c r="B57" s="33" t="s">
        <v>326</v>
      </c>
      <c r="C57" s="34">
        <v>1</v>
      </c>
      <c r="D57" s="34">
        <v>26</v>
      </c>
      <c r="E57" s="34">
        <v>26</v>
      </c>
      <c r="F57" s="23">
        <f t="shared" si="0"/>
        <v>1</v>
      </c>
      <c r="G57" s="25">
        <f t="shared" si="1"/>
        <v>26</v>
      </c>
    </row>
    <row r="58" spans="1:7">
      <c r="A58" s="33" t="s">
        <v>3</v>
      </c>
      <c r="B58" s="33" t="s">
        <v>328</v>
      </c>
      <c r="C58" s="34">
        <v>4</v>
      </c>
      <c r="D58" s="34">
        <v>80</v>
      </c>
      <c r="E58" s="34">
        <v>83</v>
      </c>
      <c r="F58" s="23">
        <f t="shared" si="0"/>
        <v>0.96385542168674698</v>
      </c>
      <c r="G58" s="25">
        <f t="shared" si="1"/>
        <v>20</v>
      </c>
    </row>
    <row r="59" spans="1:7">
      <c r="A59" s="33" t="s">
        <v>3</v>
      </c>
      <c r="B59" s="33" t="s">
        <v>52</v>
      </c>
      <c r="C59" s="34">
        <v>7</v>
      </c>
      <c r="D59" s="34">
        <v>57</v>
      </c>
      <c r="E59" s="34">
        <v>91</v>
      </c>
      <c r="F59" s="23">
        <f t="shared" si="0"/>
        <v>0.62637362637362637</v>
      </c>
      <c r="G59" s="25">
        <f t="shared" si="1"/>
        <v>8.1428571428571423</v>
      </c>
    </row>
    <row r="60" spans="1:7">
      <c r="A60" s="33" t="s">
        <v>3</v>
      </c>
      <c r="B60" s="33" t="s">
        <v>53</v>
      </c>
      <c r="C60" s="34">
        <v>13</v>
      </c>
      <c r="D60" s="34">
        <v>138</v>
      </c>
      <c r="E60" s="34">
        <v>310</v>
      </c>
      <c r="F60" s="23">
        <f t="shared" si="0"/>
        <v>0.44516129032258067</v>
      </c>
      <c r="G60" s="25">
        <f t="shared" si="1"/>
        <v>10.615384615384615</v>
      </c>
    </row>
    <row r="61" spans="1:7">
      <c r="A61" s="33" t="s">
        <v>3</v>
      </c>
      <c r="B61" s="33" t="s">
        <v>343</v>
      </c>
      <c r="C61" s="34">
        <v>6</v>
      </c>
      <c r="D61" s="34">
        <v>146</v>
      </c>
      <c r="E61" s="34">
        <v>165</v>
      </c>
      <c r="F61" s="23">
        <f t="shared" si="0"/>
        <v>0.88484848484848488</v>
      </c>
      <c r="G61" s="25">
        <f t="shared" si="1"/>
        <v>24.333333333333332</v>
      </c>
    </row>
    <row r="62" spans="1:7">
      <c r="A62" s="33" t="s">
        <v>3</v>
      </c>
      <c r="B62" s="33" t="s">
        <v>345</v>
      </c>
      <c r="C62" s="34">
        <v>20</v>
      </c>
      <c r="D62" s="34">
        <v>437</v>
      </c>
      <c r="E62" s="34">
        <v>456</v>
      </c>
      <c r="F62" s="23">
        <f t="shared" si="0"/>
        <v>0.95833333333333337</v>
      </c>
      <c r="G62" s="25">
        <f t="shared" si="1"/>
        <v>21.85</v>
      </c>
    </row>
    <row r="63" spans="1:7">
      <c r="A63" s="33" t="s">
        <v>3</v>
      </c>
      <c r="B63" s="33" t="s">
        <v>55</v>
      </c>
      <c r="C63" s="34">
        <v>17</v>
      </c>
      <c r="D63" s="34">
        <v>412</v>
      </c>
      <c r="E63" s="34">
        <v>414</v>
      </c>
      <c r="F63" s="23">
        <f t="shared" si="0"/>
        <v>0.99516908212560384</v>
      </c>
      <c r="G63" s="25">
        <f t="shared" si="1"/>
        <v>24.235294117647058</v>
      </c>
    </row>
    <row r="64" spans="1:7">
      <c r="A64" s="33" t="s">
        <v>4</v>
      </c>
      <c r="B64" s="33" t="s">
        <v>21</v>
      </c>
      <c r="C64" s="34">
        <v>1</v>
      </c>
      <c r="D64" s="34">
        <v>23</v>
      </c>
      <c r="E64" s="34">
        <v>23</v>
      </c>
      <c r="F64" s="23">
        <f t="shared" si="0"/>
        <v>1</v>
      </c>
      <c r="G64" s="25">
        <f t="shared" si="1"/>
        <v>23</v>
      </c>
    </row>
    <row r="65" spans="1:7">
      <c r="A65" s="33" t="s">
        <v>4</v>
      </c>
      <c r="B65" s="33" t="s">
        <v>25</v>
      </c>
      <c r="C65" s="34">
        <v>6</v>
      </c>
      <c r="D65" s="34">
        <v>144</v>
      </c>
      <c r="E65" s="34">
        <v>145</v>
      </c>
      <c r="F65" s="23">
        <f t="shared" si="0"/>
        <v>0.99310344827586206</v>
      </c>
      <c r="G65" s="25">
        <f t="shared" si="1"/>
        <v>24</v>
      </c>
    </row>
    <row r="66" spans="1:7">
      <c r="A66" s="33" t="s">
        <v>4</v>
      </c>
      <c r="B66" s="33" t="s">
        <v>28</v>
      </c>
      <c r="C66" s="34">
        <v>2</v>
      </c>
      <c r="D66" s="34">
        <v>45</v>
      </c>
      <c r="E66" s="34">
        <v>50</v>
      </c>
      <c r="F66" s="23">
        <f t="shared" si="0"/>
        <v>0.9</v>
      </c>
      <c r="G66" s="25">
        <f t="shared" si="1"/>
        <v>22.5</v>
      </c>
    </row>
    <row r="67" spans="1:7">
      <c r="A67" s="33" t="s">
        <v>4</v>
      </c>
      <c r="B67" s="33" t="s">
        <v>33</v>
      </c>
      <c r="C67" s="34">
        <v>6</v>
      </c>
      <c r="D67" s="34">
        <v>133</v>
      </c>
      <c r="E67" s="34">
        <v>134</v>
      </c>
      <c r="F67" s="23">
        <f t="shared" si="0"/>
        <v>0.9925373134328358</v>
      </c>
      <c r="G67" s="25">
        <f t="shared" si="1"/>
        <v>22.166666666666668</v>
      </c>
    </row>
    <row r="68" spans="1:7">
      <c r="A68" s="33" t="s">
        <v>4</v>
      </c>
      <c r="B68" s="33" t="s">
        <v>24</v>
      </c>
      <c r="C68" s="34">
        <v>7</v>
      </c>
      <c r="D68" s="34">
        <v>175</v>
      </c>
      <c r="E68" s="34">
        <v>176</v>
      </c>
      <c r="F68" s="23">
        <f t="shared" ref="F68:F103" si="2">D68/E68</f>
        <v>0.99431818181818177</v>
      </c>
      <c r="G68" s="25">
        <f t="shared" ref="G68:G103" si="3">D68/C68</f>
        <v>25</v>
      </c>
    </row>
    <row r="69" spans="1:7">
      <c r="A69" s="33" t="s">
        <v>4</v>
      </c>
      <c r="B69" s="33" t="s">
        <v>270</v>
      </c>
      <c r="C69" s="34">
        <v>7</v>
      </c>
      <c r="D69" s="34">
        <v>166</v>
      </c>
      <c r="E69" s="34">
        <v>167</v>
      </c>
      <c r="F69" s="23">
        <f t="shared" si="2"/>
        <v>0.99401197604790414</v>
      </c>
      <c r="G69" s="25">
        <f t="shared" si="3"/>
        <v>23.714285714285715</v>
      </c>
    </row>
    <row r="70" spans="1:7">
      <c r="A70" s="33" t="s">
        <v>4</v>
      </c>
      <c r="B70" s="33" t="s">
        <v>280</v>
      </c>
      <c r="C70" s="34">
        <v>12</v>
      </c>
      <c r="D70" s="34">
        <v>193</v>
      </c>
      <c r="E70" s="34">
        <v>302</v>
      </c>
      <c r="F70" s="23">
        <f t="shared" si="2"/>
        <v>0.63907284768211925</v>
      </c>
      <c r="G70" s="25">
        <f t="shared" si="3"/>
        <v>16.083333333333332</v>
      </c>
    </row>
    <row r="71" spans="1:7">
      <c r="A71" s="33" t="s">
        <v>4</v>
      </c>
      <c r="B71" s="33" t="s">
        <v>289</v>
      </c>
      <c r="C71" s="34">
        <v>3</v>
      </c>
      <c r="D71" s="34">
        <v>67</v>
      </c>
      <c r="E71" s="34">
        <v>75</v>
      </c>
      <c r="F71" s="23">
        <f t="shared" si="2"/>
        <v>0.89333333333333331</v>
      </c>
      <c r="G71" s="25">
        <f t="shared" si="3"/>
        <v>22.333333333333332</v>
      </c>
    </row>
    <row r="72" spans="1:7">
      <c r="A72" s="33" t="s">
        <v>4</v>
      </c>
      <c r="B72" s="33" t="s">
        <v>290</v>
      </c>
      <c r="C72" s="34">
        <v>3</v>
      </c>
      <c r="D72" s="34">
        <v>77</v>
      </c>
      <c r="E72" s="34">
        <v>79</v>
      </c>
      <c r="F72" s="23">
        <f t="shared" si="2"/>
        <v>0.97468354430379744</v>
      </c>
      <c r="G72" s="25">
        <f t="shared" si="3"/>
        <v>25.666666666666668</v>
      </c>
    </row>
    <row r="73" spans="1:7">
      <c r="A73" s="33" t="s">
        <v>4</v>
      </c>
      <c r="B73" s="33" t="s">
        <v>300</v>
      </c>
      <c r="C73" s="34">
        <v>3</v>
      </c>
      <c r="D73" s="34">
        <v>66</v>
      </c>
      <c r="E73" s="34">
        <v>75</v>
      </c>
      <c r="F73" s="23">
        <f t="shared" si="2"/>
        <v>0.88</v>
      </c>
      <c r="G73" s="25">
        <f t="shared" si="3"/>
        <v>22</v>
      </c>
    </row>
    <row r="74" spans="1:7">
      <c r="A74" s="33" t="s">
        <v>4</v>
      </c>
      <c r="B74" s="33" t="s">
        <v>47</v>
      </c>
      <c r="C74" s="34">
        <v>7</v>
      </c>
      <c r="D74" s="34">
        <v>102</v>
      </c>
      <c r="E74" s="34">
        <v>150</v>
      </c>
      <c r="F74" s="23">
        <f t="shared" si="2"/>
        <v>0.68</v>
      </c>
      <c r="G74" s="25">
        <f t="shared" si="3"/>
        <v>14.571428571428571</v>
      </c>
    </row>
    <row r="75" spans="1:7">
      <c r="A75" s="33" t="s">
        <v>4</v>
      </c>
      <c r="B75" s="33" t="s">
        <v>323</v>
      </c>
      <c r="C75" s="34">
        <v>15</v>
      </c>
      <c r="D75" s="34">
        <v>315</v>
      </c>
      <c r="E75" s="34">
        <v>386</v>
      </c>
      <c r="F75" s="23">
        <f t="shared" si="2"/>
        <v>0.81606217616580312</v>
      </c>
      <c r="G75" s="25">
        <f t="shared" si="3"/>
        <v>21</v>
      </c>
    </row>
    <row r="76" spans="1:7">
      <c r="A76" s="33" t="s">
        <v>4</v>
      </c>
      <c r="B76" s="33" t="s">
        <v>345</v>
      </c>
      <c r="C76" s="34">
        <v>5</v>
      </c>
      <c r="D76" s="34">
        <v>98</v>
      </c>
      <c r="E76" s="34">
        <v>98</v>
      </c>
      <c r="F76" s="23">
        <f t="shared" si="2"/>
        <v>1</v>
      </c>
      <c r="G76" s="25">
        <f t="shared" si="3"/>
        <v>19.600000000000001</v>
      </c>
    </row>
    <row r="77" spans="1:7">
      <c r="A77" s="33" t="s">
        <v>4</v>
      </c>
      <c r="B77" s="33" t="s">
        <v>55</v>
      </c>
      <c r="C77" s="34">
        <v>6</v>
      </c>
      <c r="D77" s="34">
        <v>161</v>
      </c>
      <c r="E77" s="34">
        <v>161</v>
      </c>
      <c r="F77" s="23">
        <f t="shared" si="2"/>
        <v>1</v>
      </c>
      <c r="G77" s="25">
        <f t="shared" si="3"/>
        <v>26.833333333333332</v>
      </c>
    </row>
    <row r="78" spans="1:7">
      <c r="A78" s="33" t="s">
        <v>4</v>
      </c>
      <c r="B78" s="33" t="s">
        <v>356</v>
      </c>
      <c r="C78" s="34">
        <v>3</v>
      </c>
      <c r="D78" s="34">
        <v>40</v>
      </c>
      <c r="E78" s="34">
        <v>45</v>
      </c>
      <c r="F78" s="23">
        <f t="shared" si="2"/>
        <v>0.88888888888888884</v>
      </c>
      <c r="G78" s="25">
        <f t="shared" si="3"/>
        <v>13.333333333333334</v>
      </c>
    </row>
    <row r="79" spans="1:7">
      <c r="A79" s="33" t="s">
        <v>4</v>
      </c>
      <c r="B79" s="33" t="s">
        <v>357</v>
      </c>
      <c r="C79" s="34">
        <v>6</v>
      </c>
      <c r="D79" s="34">
        <v>85</v>
      </c>
      <c r="E79" s="34">
        <v>91</v>
      </c>
      <c r="F79" s="23">
        <f t="shared" si="2"/>
        <v>0.93406593406593408</v>
      </c>
      <c r="G79" s="25">
        <f t="shared" si="3"/>
        <v>14.166666666666666</v>
      </c>
    </row>
    <row r="80" spans="1:7">
      <c r="A80" s="33" t="s">
        <v>4</v>
      </c>
      <c r="B80" s="33" t="s">
        <v>361</v>
      </c>
      <c r="C80" s="34">
        <v>2</v>
      </c>
      <c r="D80" s="34">
        <v>20</v>
      </c>
      <c r="E80" s="34">
        <v>30</v>
      </c>
      <c r="F80" s="23">
        <f t="shared" si="2"/>
        <v>0.66666666666666663</v>
      </c>
      <c r="G80" s="25">
        <f t="shared" si="3"/>
        <v>10</v>
      </c>
    </row>
    <row r="81" spans="1:7">
      <c r="A81" s="33" t="s">
        <v>4</v>
      </c>
      <c r="B81" s="33" t="s">
        <v>366</v>
      </c>
      <c r="C81" s="34">
        <v>9</v>
      </c>
      <c r="D81" s="34">
        <v>144</v>
      </c>
      <c r="E81" s="34">
        <v>150</v>
      </c>
      <c r="F81" s="23">
        <f t="shared" si="2"/>
        <v>0.96</v>
      </c>
      <c r="G81" s="25">
        <f t="shared" si="3"/>
        <v>16</v>
      </c>
    </row>
    <row r="82" spans="1:7">
      <c r="A82" s="33" t="s">
        <v>4</v>
      </c>
      <c r="B82" s="33" t="s">
        <v>371</v>
      </c>
      <c r="C82" s="34">
        <v>12</v>
      </c>
      <c r="D82" s="34">
        <v>140</v>
      </c>
      <c r="E82" s="34">
        <v>166</v>
      </c>
      <c r="F82" s="23">
        <f t="shared" si="2"/>
        <v>0.84337349397590367</v>
      </c>
      <c r="G82" s="25">
        <f t="shared" si="3"/>
        <v>11.666666666666666</v>
      </c>
    </row>
    <row r="83" spans="1:7">
      <c r="A83" s="33" t="s">
        <v>4</v>
      </c>
      <c r="B83" s="33" t="s">
        <v>372</v>
      </c>
      <c r="C83" s="34">
        <v>4</v>
      </c>
      <c r="D83" s="34">
        <v>68</v>
      </c>
      <c r="E83" s="34">
        <v>68</v>
      </c>
      <c r="F83" s="23">
        <f t="shared" si="2"/>
        <v>1</v>
      </c>
      <c r="G83" s="25">
        <f t="shared" si="3"/>
        <v>17</v>
      </c>
    </row>
    <row r="84" spans="1:7">
      <c r="A84" s="33" t="s">
        <v>4</v>
      </c>
      <c r="B84" s="33" t="s">
        <v>374</v>
      </c>
      <c r="C84" s="34">
        <v>2</v>
      </c>
      <c r="D84" s="34">
        <v>30</v>
      </c>
      <c r="E84" s="34">
        <v>30</v>
      </c>
      <c r="F84" s="23">
        <f t="shared" si="2"/>
        <v>1</v>
      </c>
      <c r="G84" s="25">
        <f t="shared" si="3"/>
        <v>15</v>
      </c>
    </row>
    <row r="85" spans="1:7">
      <c r="A85" s="33" t="s">
        <v>4</v>
      </c>
      <c r="B85" s="33" t="s">
        <v>375</v>
      </c>
      <c r="C85" s="34">
        <v>1</v>
      </c>
      <c r="D85" s="34">
        <v>15</v>
      </c>
      <c r="E85" s="34">
        <v>15</v>
      </c>
      <c r="F85" s="23">
        <f t="shared" si="2"/>
        <v>1</v>
      </c>
      <c r="G85" s="25">
        <f t="shared" si="3"/>
        <v>15</v>
      </c>
    </row>
    <row r="86" spans="1:7">
      <c r="A86" s="33" t="s">
        <v>5</v>
      </c>
      <c r="B86" s="33" t="s">
        <v>25</v>
      </c>
      <c r="C86" s="34">
        <v>4</v>
      </c>
      <c r="D86" s="34">
        <v>39</v>
      </c>
      <c r="E86" s="34">
        <v>110</v>
      </c>
      <c r="F86" s="23">
        <f t="shared" si="2"/>
        <v>0.35454545454545455</v>
      </c>
      <c r="G86" s="25">
        <f t="shared" si="3"/>
        <v>9.75</v>
      </c>
    </row>
    <row r="87" spans="1:7">
      <c r="A87" s="33" t="s">
        <v>5</v>
      </c>
      <c r="B87" s="33" t="s">
        <v>233</v>
      </c>
      <c r="C87" s="34">
        <v>1</v>
      </c>
      <c r="D87" s="34">
        <v>29</v>
      </c>
      <c r="E87" s="34">
        <v>30</v>
      </c>
      <c r="F87" s="23">
        <f t="shared" si="2"/>
        <v>0.96666666666666667</v>
      </c>
      <c r="G87" s="25">
        <f t="shared" si="3"/>
        <v>29</v>
      </c>
    </row>
    <row r="88" spans="1:7">
      <c r="A88" s="33" t="s">
        <v>5</v>
      </c>
      <c r="B88" s="33" t="s">
        <v>33</v>
      </c>
      <c r="C88" s="34">
        <v>1</v>
      </c>
      <c r="D88" s="34">
        <v>16</v>
      </c>
      <c r="E88" s="34">
        <v>20</v>
      </c>
      <c r="F88" s="23">
        <f t="shared" si="2"/>
        <v>0.8</v>
      </c>
      <c r="G88" s="25">
        <f t="shared" si="3"/>
        <v>16</v>
      </c>
    </row>
    <row r="89" spans="1:7">
      <c r="A89" s="33" t="s">
        <v>5</v>
      </c>
      <c r="B89" s="33" t="s">
        <v>24</v>
      </c>
      <c r="C89" s="34">
        <v>2</v>
      </c>
      <c r="D89" s="34">
        <v>17</v>
      </c>
      <c r="E89" s="34">
        <v>52</v>
      </c>
      <c r="F89" s="23">
        <f t="shared" si="2"/>
        <v>0.32692307692307693</v>
      </c>
      <c r="G89" s="25">
        <f t="shared" si="3"/>
        <v>8.5</v>
      </c>
    </row>
    <row r="90" spans="1:7">
      <c r="A90" s="33" t="s">
        <v>5</v>
      </c>
      <c r="B90" s="33" t="s">
        <v>246</v>
      </c>
      <c r="C90" s="34">
        <v>3</v>
      </c>
      <c r="D90" s="34">
        <v>14</v>
      </c>
      <c r="E90" s="34">
        <v>60</v>
      </c>
      <c r="F90" s="23">
        <f t="shared" si="2"/>
        <v>0.23333333333333334</v>
      </c>
      <c r="G90" s="25">
        <f t="shared" si="3"/>
        <v>4.666666666666667</v>
      </c>
    </row>
    <row r="91" spans="1:7">
      <c r="A91" s="33" t="s">
        <v>5</v>
      </c>
      <c r="B91" s="33" t="s">
        <v>252</v>
      </c>
      <c r="C91" s="34">
        <v>3</v>
      </c>
      <c r="D91" s="34">
        <v>25</v>
      </c>
      <c r="E91" s="34">
        <v>75</v>
      </c>
      <c r="F91" s="23">
        <f t="shared" si="2"/>
        <v>0.33333333333333331</v>
      </c>
      <c r="G91" s="25">
        <f t="shared" si="3"/>
        <v>8.3333333333333339</v>
      </c>
    </row>
    <row r="92" spans="1:7">
      <c r="A92" s="33" t="s">
        <v>5</v>
      </c>
      <c r="B92" s="33" t="s">
        <v>270</v>
      </c>
      <c r="C92" s="34">
        <v>5</v>
      </c>
      <c r="D92" s="34">
        <v>118</v>
      </c>
      <c r="E92" s="34">
        <v>132</v>
      </c>
      <c r="F92" s="23">
        <f t="shared" si="2"/>
        <v>0.89393939393939392</v>
      </c>
      <c r="G92" s="25">
        <f t="shared" si="3"/>
        <v>23.6</v>
      </c>
    </row>
    <row r="93" spans="1:7">
      <c r="A93" s="33" t="s">
        <v>5</v>
      </c>
      <c r="B93" s="33" t="s">
        <v>280</v>
      </c>
      <c r="C93" s="34">
        <v>5</v>
      </c>
      <c r="D93" s="34">
        <v>99</v>
      </c>
      <c r="E93" s="34">
        <v>120</v>
      </c>
      <c r="F93" s="23">
        <f t="shared" si="2"/>
        <v>0.82499999999999996</v>
      </c>
      <c r="G93" s="25">
        <f t="shared" si="3"/>
        <v>19.8</v>
      </c>
    </row>
    <row r="94" spans="1:7">
      <c r="A94" s="33" t="s">
        <v>5</v>
      </c>
      <c r="B94" s="33" t="s">
        <v>289</v>
      </c>
      <c r="C94" s="34">
        <v>1</v>
      </c>
      <c r="D94" s="34">
        <v>14</v>
      </c>
      <c r="E94" s="34">
        <v>20</v>
      </c>
      <c r="F94" s="23">
        <f t="shared" si="2"/>
        <v>0.7</v>
      </c>
      <c r="G94" s="25">
        <f t="shared" si="3"/>
        <v>14</v>
      </c>
    </row>
    <row r="95" spans="1:7">
      <c r="A95" s="33" t="s">
        <v>5</v>
      </c>
      <c r="B95" s="33" t="s">
        <v>290</v>
      </c>
      <c r="C95" s="34">
        <v>1</v>
      </c>
      <c r="D95" s="34">
        <v>25</v>
      </c>
      <c r="E95" s="34">
        <v>25</v>
      </c>
      <c r="F95" s="23">
        <f t="shared" si="2"/>
        <v>1</v>
      </c>
      <c r="G95" s="25">
        <f t="shared" si="3"/>
        <v>25</v>
      </c>
    </row>
    <row r="96" spans="1:7">
      <c r="A96" s="33" t="s">
        <v>5</v>
      </c>
      <c r="B96" s="33" t="s">
        <v>300</v>
      </c>
      <c r="C96" s="34">
        <v>1</v>
      </c>
      <c r="D96" s="34">
        <v>31</v>
      </c>
      <c r="E96" s="34">
        <v>31</v>
      </c>
      <c r="F96" s="23">
        <f t="shared" si="2"/>
        <v>1</v>
      </c>
      <c r="G96" s="25">
        <f t="shared" si="3"/>
        <v>31</v>
      </c>
    </row>
    <row r="97" spans="1:7">
      <c r="A97" s="33" t="s">
        <v>5</v>
      </c>
      <c r="B97" s="33" t="s">
        <v>312</v>
      </c>
      <c r="C97" s="34">
        <v>2</v>
      </c>
      <c r="D97" s="34">
        <v>18</v>
      </c>
      <c r="E97" s="34">
        <v>40</v>
      </c>
      <c r="F97" s="23">
        <f t="shared" si="2"/>
        <v>0.45</v>
      </c>
      <c r="G97" s="25">
        <f t="shared" si="3"/>
        <v>9</v>
      </c>
    </row>
    <row r="98" spans="1:7">
      <c r="A98" s="33" t="s">
        <v>5</v>
      </c>
      <c r="B98" s="33" t="s">
        <v>323</v>
      </c>
      <c r="C98" s="34">
        <v>5</v>
      </c>
      <c r="D98" s="34">
        <v>93</v>
      </c>
      <c r="E98" s="34">
        <v>120</v>
      </c>
      <c r="F98" s="23">
        <f t="shared" si="2"/>
        <v>0.77500000000000002</v>
      </c>
      <c r="G98" s="25">
        <f t="shared" si="3"/>
        <v>18.600000000000001</v>
      </c>
    </row>
    <row r="99" spans="1:7">
      <c r="A99" s="33" t="s">
        <v>5</v>
      </c>
      <c r="B99" s="33" t="s">
        <v>343</v>
      </c>
      <c r="C99" s="34">
        <v>1</v>
      </c>
      <c r="D99" s="34">
        <v>27</v>
      </c>
      <c r="E99" s="34">
        <v>30</v>
      </c>
      <c r="F99" s="23">
        <f t="shared" si="2"/>
        <v>0.9</v>
      </c>
      <c r="G99" s="25">
        <f t="shared" si="3"/>
        <v>27</v>
      </c>
    </row>
    <row r="100" spans="1:7">
      <c r="A100" s="33" t="s">
        <v>5</v>
      </c>
      <c r="B100" s="33" t="s">
        <v>345</v>
      </c>
      <c r="C100" s="34">
        <v>3</v>
      </c>
      <c r="D100" s="34">
        <v>74</v>
      </c>
      <c r="E100" s="34">
        <v>82</v>
      </c>
      <c r="F100" s="23">
        <f t="shared" si="2"/>
        <v>0.90243902439024393</v>
      </c>
      <c r="G100" s="25">
        <f t="shared" si="3"/>
        <v>24.666666666666668</v>
      </c>
    </row>
    <row r="101" spans="1:7">
      <c r="A101" s="33" t="s">
        <v>5</v>
      </c>
      <c r="B101" s="33" t="s">
        <v>55</v>
      </c>
      <c r="C101" s="34">
        <v>3</v>
      </c>
      <c r="D101" s="34">
        <v>66</v>
      </c>
      <c r="E101" s="34">
        <v>80</v>
      </c>
      <c r="F101" s="23">
        <f t="shared" si="2"/>
        <v>0.82499999999999996</v>
      </c>
      <c r="G101" s="25">
        <f t="shared" si="3"/>
        <v>22</v>
      </c>
    </row>
    <row r="102" spans="1:7">
      <c r="A102" s="33" t="s">
        <v>5</v>
      </c>
      <c r="B102" s="33" t="s">
        <v>366</v>
      </c>
      <c r="C102" s="34">
        <v>2</v>
      </c>
      <c r="D102" s="34">
        <v>38</v>
      </c>
      <c r="E102" s="34">
        <v>40</v>
      </c>
      <c r="F102" s="23">
        <f t="shared" si="2"/>
        <v>0.95</v>
      </c>
      <c r="G102" s="25">
        <f t="shared" si="3"/>
        <v>19</v>
      </c>
    </row>
    <row r="103" spans="1:7">
      <c r="A103" s="33" t="s">
        <v>5</v>
      </c>
      <c r="B103" s="33" t="s">
        <v>371</v>
      </c>
      <c r="C103" s="34">
        <v>1</v>
      </c>
      <c r="D103" s="34">
        <v>18</v>
      </c>
      <c r="E103" s="34">
        <v>20</v>
      </c>
      <c r="F103" s="23">
        <f t="shared" si="2"/>
        <v>0.9</v>
      </c>
      <c r="G103" s="25">
        <f t="shared" si="3"/>
        <v>18</v>
      </c>
    </row>
    <row r="104" spans="1:7">
      <c r="B104" s="33" t="s">
        <v>6</v>
      </c>
      <c r="C104" s="5">
        <f>SUM(C3:C103)</f>
        <v>492</v>
      </c>
      <c r="D104" s="5">
        <f t="shared" ref="D104:E104" si="4">SUM(D3:D103)</f>
        <v>9420</v>
      </c>
      <c r="E104" s="5">
        <f t="shared" si="4"/>
        <v>11357</v>
      </c>
      <c r="F104" s="23">
        <f t="shared" ref="F104" si="5">D104/E104</f>
        <v>0.82944439552698779</v>
      </c>
      <c r="G104" s="25">
        <f t="shared" ref="G104" si="6">D104/C104</f>
        <v>19.146341463414632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D6" sqref="D6"/>
    </sheetView>
  </sheetViews>
  <sheetFormatPr defaultRowHeight="15"/>
  <cols>
    <col min="1" max="1" width="18.140625" customWidth="1"/>
  </cols>
  <sheetData>
    <row r="1" spans="1:3">
      <c r="A1" t="s">
        <v>429</v>
      </c>
    </row>
    <row r="2" spans="1:3">
      <c r="A2" t="s">
        <v>439</v>
      </c>
      <c r="B2" t="s">
        <v>433</v>
      </c>
      <c r="C2" s="49" t="s">
        <v>408</v>
      </c>
    </row>
    <row r="3" spans="1:3">
      <c r="A3" t="s">
        <v>430</v>
      </c>
      <c r="B3">
        <v>6</v>
      </c>
      <c r="C3" s="39">
        <f>B3/B$11</f>
        <v>2.3584905660377358E-3</v>
      </c>
    </row>
    <row r="4" spans="1:3">
      <c r="A4" t="s">
        <v>434</v>
      </c>
      <c r="B4">
        <v>922</v>
      </c>
      <c r="C4" s="39">
        <f t="shared" ref="C4:C11" si="0">B4/B$11</f>
        <v>0.36242138364779874</v>
      </c>
    </row>
    <row r="5" spans="1:3">
      <c r="A5" t="s">
        <v>435</v>
      </c>
      <c r="B5">
        <v>711</v>
      </c>
      <c r="C5" s="39">
        <f t="shared" si="0"/>
        <v>0.27948113207547171</v>
      </c>
    </row>
    <row r="6" spans="1:3">
      <c r="A6" t="s">
        <v>431</v>
      </c>
      <c r="B6">
        <v>362</v>
      </c>
      <c r="C6" s="39">
        <f t="shared" si="0"/>
        <v>0.14229559748427673</v>
      </c>
    </row>
    <row r="7" spans="1:3">
      <c r="A7" t="s">
        <v>436</v>
      </c>
      <c r="B7">
        <v>292</v>
      </c>
      <c r="C7" s="39">
        <f t="shared" si="0"/>
        <v>0.11477987421383648</v>
      </c>
    </row>
    <row r="8" spans="1:3">
      <c r="A8" t="s">
        <v>437</v>
      </c>
      <c r="B8">
        <v>162</v>
      </c>
      <c r="C8" s="39">
        <f t="shared" si="0"/>
        <v>6.3679245283018868E-2</v>
      </c>
    </row>
    <row r="9" spans="1:3">
      <c r="A9" t="s">
        <v>438</v>
      </c>
      <c r="B9">
        <v>65</v>
      </c>
      <c r="C9" s="39">
        <f t="shared" si="0"/>
        <v>2.5550314465408806E-2</v>
      </c>
    </row>
    <row r="10" spans="1:3">
      <c r="A10" t="s">
        <v>432</v>
      </c>
      <c r="B10">
        <v>24</v>
      </c>
      <c r="C10" s="39">
        <f t="shared" si="0"/>
        <v>9.433962264150943E-3</v>
      </c>
    </row>
    <row r="11" spans="1:3">
      <c r="A11" t="s">
        <v>6</v>
      </c>
      <c r="B11">
        <f>SUM(B3:B10)</f>
        <v>2544</v>
      </c>
      <c r="C11" s="39">
        <f t="shared" si="0"/>
        <v>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78"/>
  <sheetViews>
    <sheetView topLeftCell="A62" workbookViewId="0">
      <selection activeCell="G66" sqref="G66"/>
    </sheetView>
  </sheetViews>
  <sheetFormatPr defaultRowHeight="15"/>
  <cols>
    <col min="1" max="1" width="13.28515625" customWidth="1"/>
  </cols>
  <sheetData>
    <row r="1" spans="1:7">
      <c r="A1" t="s">
        <v>449</v>
      </c>
    </row>
    <row r="2" spans="1:7">
      <c r="A2" s="50" t="s">
        <v>440</v>
      </c>
      <c r="B2" s="50" t="s">
        <v>6</v>
      </c>
      <c r="C2" s="50" t="s">
        <v>1</v>
      </c>
      <c r="D2" s="50" t="s">
        <v>2</v>
      </c>
      <c r="E2" s="50" t="s">
        <v>3</v>
      </c>
      <c r="F2" s="50" t="s">
        <v>4</v>
      </c>
      <c r="G2" s="50" t="s">
        <v>5</v>
      </c>
    </row>
    <row r="3" spans="1:7">
      <c r="A3" s="51" t="s">
        <v>441</v>
      </c>
      <c r="B3" s="52">
        <v>510</v>
      </c>
      <c r="C3" s="52">
        <v>423</v>
      </c>
      <c r="D3" s="53"/>
      <c r="E3" s="52">
        <v>73</v>
      </c>
      <c r="F3" s="52">
        <v>12</v>
      </c>
      <c r="G3" s="52">
        <v>2</v>
      </c>
    </row>
    <row r="4" spans="1:7">
      <c r="A4" s="51" t="s">
        <v>442</v>
      </c>
      <c r="B4" s="52">
        <v>1</v>
      </c>
      <c r="C4" s="53"/>
      <c r="D4" s="53"/>
      <c r="E4" s="52">
        <v>1</v>
      </c>
      <c r="F4" s="53"/>
      <c r="G4" s="53"/>
    </row>
    <row r="5" spans="1:7">
      <c r="A5" s="51" t="s">
        <v>443</v>
      </c>
      <c r="B5" s="52">
        <v>1</v>
      </c>
      <c r="C5" s="53"/>
      <c r="D5" s="53"/>
      <c r="E5" s="53"/>
      <c r="F5" s="53"/>
      <c r="G5" s="52">
        <v>1</v>
      </c>
    </row>
    <row r="6" spans="1:7">
      <c r="A6" s="51" t="s">
        <v>444</v>
      </c>
      <c r="B6" s="52">
        <v>312</v>
      </c>
      <c r="C6" s="53"/>
      <c r="D6" s="52">
        <v>242</v>
      </c>
      <c r="E6" s="52">
        <v>65</v>
      </c>
      <c r="F6" s="52">
        <v>4</v>
      </c>
      <c r="G6" s="52">
        <v>1</v>
      </c>
    </row>
    <row r="7" spans="1:7">
      <c r="A7" s="51" t="s">
        <v>445</v>
      </c>
      <c r="B7" s="52">
        <v>3</v>
      </c>
      <c r="C7" s="53"/>
      <c r="D7" s="53"/>
      <c r="E7" s="52">
        <v>3</v>
      </c>
      <c r="F7" s="53"/>
      <c r="G7" s="53"/>
    </row>
    <row r="8" spans="1:7">
      <c r="A8" s="51" t="s">
        <v>446</v>
      </c>
      <c r="B8" s="52">
        <v>1394</v>
      </c>
      <c r="C8" s="52">
        <v>5</v>
      </c>
      <c r="D8" s="52">
        <v>2</v>
      </c>
      <c r="E8" s="52">
        <v>726</v>
      </c>
      <c r="F8" s="52">
        <v>661</v>
      </c>
      <c r="G8" s="53"/>
    </row>
    <row r="9" spans="1:7">
      <c r="A9" s="51" t="s">
        <v>447</v>
      </c>
      <c r="B9" s="52">
        <v>1</v>
      </c>
      <c r="C9" s="53"/>
      <c r="D9" s="53"/>
      <c r="E9" s="53"/>
      <c r="F9" s="52">
        <v>1</v>
      </c>
      <c r="G9" s="53"/>
    </row>
    <row r="10" spans="1:7">
      <c r="A10" s="51" t="s">
        <v>448</v>
      </c>
      <c r="B10" s="52">
        <v>322</v>
      </c>
      <c r="C10" s="53"/>
      <c r="D10" s="53"/>
      <c r="E10" s="52">
        <v>90</v>
      </c>
      <c r="F10" s="52">
        <v>15</v>
      </c>
      <c r="G10" s="52">
        <v>217</v>
      </c>
    </row>
    <row r="11" spans="1:7">
      <c r="A11" s="51" t="s">
        <v>6</v>
      </c>
      <c r="B11" s="5">
        <f>SUM(B3:B10)</f>
        <v>2544</v>
      </c>
      <c r="C11" s="5">
        <f t="shared" ref="C11:G11" si="0">SUM(C3:C10)</f>
        <v>428</v>
      </c>
      <c r="D11" s="5">
        <f t="shared" si="0"/>
        <v>244</v>
      </c>
      <c r="E11" s="5">
        <f t="shared" si="0"/>
        <v>958</v>
      </c>
      <c r="F11" s="5">
        <f t="shared" si="0"/>
        <v>693</v>
      </c>
      <c r="G11" s="5">
        <f t="shared" si="0"/>
        <v>221</v>
      </c>
    </row>
    <row r="14" spans="1:7">
      <c r="A14" t="s">
        <v>449</v>
      </c>
    </row>
    <row r="15" spans="1:7">
      <c r="A15" s="50" t="s">
        <v>440</v>
      </c>
      <c r="B15" s="50" t="s">
        <v>6</v>
      </c>
      <c r="C15" s="50" t="s">
        <v>1</v>
      </c>
      <c r="D15" s="50" t="s">
        <v>2</v>
      </c>
      <c r="E15" s="50" t="s">
        <v>3</v>
      </c>
      <c r="F15" s="50" t="s">
        <v>4</v>
      </c>
      <c r="G15" s="50" t="s">
        <v>5</v>
      </c>
    </row>
    <row r="16" spans="1:7">
      <c r="A16" s="51" t="s">
        <v>450</v>
      </c>
      <c r="B16" s="52">
        <f>B3</f>
        <v>510</v>
      </c>
      <c r="C16" s="52">
        <f t="shared" ref="C16:G16" si="1">C3</f>
        <v>423</v>
      </c>
      <c r="D16" s="52">
        <f t="shared" si="1"/>
        <v>0</v>
      </c>
      <c r="E16" s="52">
        <f t="shared" si="1"/>
        <v>73</v>
      </c>
      <c r="F16" s="52">
        <f t="shared" si="1"/>
        <v>12</v>
      </c>
      <c r="G16" s="52">
        <f t="shared" si="1"/>
        <v>2</v>
      </c>
    </row>
    <row r="17" spans="1:7">
      <c r="A17" s="51" t="s">
        <v>451</v>
      </c>
      <c r="B17" s="52">
        <f>B6</f>
        <v>312</v>
      </c>
      <c r="C17" s="52">
        <f t="shared" ref="C17:G17" si="2">C6</f>
        <v>0</v>
      </c>
      <c r="D17" s="52">
        <f t="shared" si="2"/>
        <v>242</v>
      </c>
      <c r="E17" s="52">
        <f t="shared" si="2"/>
        <v>65</v>
      </c>
      <c r="F17" s="52">
        <f t="shared" si="2"/>
        <v>4</v>
      </c>
      <c r="G17" s="52">
        <f t="shared" si="2"/>
        <v>1</v>
      </c>
    </row>
    <row r="18" spans="1:7">
      <c r="A18" s="51" t="s">
        <v>452</v>
      </c>
      <c r="B18" s="52">
        <f>B8</f>
        <v>1394</v>
      </c>
      <c r="C18" s="52">
        <f t="shared" ref="C18:G18" si="3">C8</f>
        <v>5</v>
      </c>
      <c r="D18" s="52">
        <f t="shared" si="3"/>
        <v>2</v>
      </c>
      <c r="E18" s="52">
        <f t="shared" si="3"/>
        <v>726</v>
      </c>
      <c r="F18" s="52">
        <f t="shared" si="3"/>
        <v>661</v>
      </c>
      <c r="G18" s="52">
        <f t="shared" si="3"/>
        <v>0</v>
      </c>
    </row>
    <row r="19" spans="1:7">
      <c r="A19" s="51" t="s">
        <v>453</v>
      </c>
      <c r="B19" s="52">
        <f>B10</f>
        <v>322</v>
      </c>
      <c r="C19" s="52">
        <f t="shared" ref="C19:G19" si="4">C10</f>
        <v>0</v>
      </c>
      <c r="D19" s="52">
        <f t="shared" si="4"/>
        <v>0</v>
      </c>
      <c r="E19" s="52">
        <f t="shared" si="4"/>
        <v>90</v>
      </c>
      <c r="F19" s="52">
        <f t="shared" si="4"/>
        <v>15</v>
      </c>
      <c r="G19" s="52">
        <f t="shared" si="4"/>
        <v>217</v>
      </c>
    </row>
    <row r="20" spans="1:7">
      <c r="A20" s="51" t="s">
        <v>454</v>
      </c>
      <c r="B20" s="52">
        <f>B4+B5+B7+B9</f>
        <v>6</v>
      </c>
      <c r="C20" s="52">
        <f t="shared" ref="C20:G20" si="5">C4+C5+C7+C9</f>
        <v>0</v>
      </c>
      <c r="D20" s="52">
        <f t="shared" si="5"/>
        <v>0</v>
      </c>
      <c r="E20" s="52">
        <f t="shared" si="5"/>
        <v>4</v>
      </c>
      <c r="F20" s="52">
        <f t="shared" si="5"/>
        <v>1</v>
      </c>
      <c r="G20" s="52">
        <f t="shared" si="5"/>
        <v>1</v>
      </c>
    </row>
    <row r="21" spans="1:7">
      <c r="A21" s="51" t="s">
        <v>6</v>
      </c>
      <c r="B21" s="5">
        <f t="shared" ref="B21:G21" si="6">SUM(B16:B20)</f>
        <v>2544</v>
      </c>
      <c r="C21" s="5">
        <f t="shared" si="6"/>
        <v>428</v>
      </c>
      <c r="D21" s="5">
        <f t="shared" si="6"/>
        <v>244</v>
      </c>
      <c r="E21" s="5">
        <f t="shared" si="6"/>
        <v>958</v>
      </c>
      <c r="F21" s="5">
        <f t="shared" si="6"/>
        <v>693</v>
      </c>
      <c r="G21" s="5">
        <f t="shared" si="6"/>
        <v>221</v>
      </c>
    </row>
    <row r="39" spans="1:3">
      <c r="A39" t="s">
        <v>449</v>
      </c>
    </row>
    <row r="40" spans="1:3">
      <c r="A40" s="50" t="s">
        <v>440</v>
      </c>
      <c r="B40" s="5" t="str">
        <f>E15</f>
        <v>National</v>
      </c>
      <c r="C40" s="54" t="s">
        <v>408</v>
      </c>
    </row>
    <row r="41" spans="1:3">
      <c r="A41" s="51" t="s">
        <v>450</v>
      </c>
      <c r="B41" s="5">
        <f t="shared" ref="B41:B46" si="7">E16</f>
        <v>73</v>
      </c>
      <c r="C41" s="39">
        <f>B41/B$46</f>
        <v>7.6200417536534448E-2</v>
      </c>
    </row>
    <row r="42" spans="1:3">
      <c r="A42" s="51" t="s">
        <v>451</v>
      </c>
      <c r="B42" s="5">
        <f t="shared" si="7"/>
        <v>65</v>
      </c>
      <c r="C42" s="39">
        <f t="shared" ref="C42:C46" si="8">B42/B$46</f>
        <v>6.7849686847599164E-2</v>
      </c>
    </row>
    <row r="43" spans="1:3">
      <c r="A43" s="51" t="s">
        <v>452</v>
      </c>
      <c r="B43" s="5">
        <f t="shared" si="7"/>
        <v>726</v>
      </c>
      <c r="C43" s="39">
        <f t="shared" si="8"/>
        <v>0.75782881002087688</v>
      </c>
    </row>
    <row r="44" spans="1:3">
      <c r="A44" s="51" t="s">
        <v>453</v>
      </c>
      <c r="B44" s="5">
        <f t="shared" si="7"/>
        <v>90</v>
      </c>
      <c r="C44" s="39">
        <f t="shared" si="8"/>
        <v>9.3945720250521919E-2</v>
      </c>
    </row>
    <row r="45" spans="1:3">
      <c r="A45" s="51" t="s">
        <v>454</v>
      </c>
      <c r="B45" s="5">
        <f t="shared" si="7"/>
        <v>4</v>
      </c>
      <c r="C45" s="39">
        <f t="shared" si="8"/>
        <v>4.1753653444676405E-3</v>
      </c>
    </row>
    <row r="46" spans="1:3">
      <c r="A46" s="51" t="s">
        <v>6</v>
      </c>
      <c r="B46" s="5">
        <f t="shared" si="7"/>
        <v>958</v>
      </c>
      <c r="C46" s="39">
        <f t="shared" si="8"/>
        <v>1</v>
      </c>
    </row>
    <row r="64" spans="1:1">
      <c r="A64" t="s">
        <v>455</v>
      </c>
    </row>
    <row r="65" spans="1:6">
      <c r="A65" t="s">
        <v>456</v>
      </c>
      <c r="B65" t="s">
        <v>457</v>
      </c>
      <c r="C65" t="s">
        <v>408</v>
      </c>
    </row>
    <row r="66" spans="1:6">
      <c r="A66" t="s">
        <v>1</v>
      </c>
      <c r="B66">
        <v>48651</v>
      </c>
      <c r="C66" s="39">
        <f>B66/B$70</f>
        <v>0.47407039289055192</v>
      </c>
    </row>
    <row r="67" spans="1:6">
      <c r="A67" t="s">
        <v>2</v>
      </c>
      <c r="B67">
        <v>6616</v>
      </c>
      <c r="C67" s="39">
        <f t="shared" ref="C67:C70" si="9">B67/B$70</f>
        <v>6.4468350483317741E-2</v>
      </c>
    </row>
    <row r="68" spans="1:6">
      <c r="A68" t="s">
        <v>4</v>
      </c>
      <c r="B68">
        <v>35981</v>
      </c>
      <c r="C68" s="39">
        <f t="shared" si="9"/>
        <v>0.35060999376364205</v>
      </c>
    </row>
    <row r="69" spans="1:6">
      <c r="A69" t="s">
        <v>5</v>
      </c>
      <c r="B69">
        <v>11376</v>
      </c>
      <c r="C69" s="39">
        <f t="shared" si="9"/>
        <v>0.11085126286248831</v>
      </c>
    </row>
    <row r="70" spans="1:6">
      <c r="A70" t="s">
        <v>6</v>
      </c>
      <c r="B70">
        <f>SUM(B66:B69)</f>
        <v>102624</v>
      </c>
      <c r="C70" s="39">
        <f t="shared" si="9"/>
        <v>1</v>
      </c>
    </row>
    <row r="72" spans="1:6">
      <c r="A72" s="50" t="s">
        <v>440</v>
      </c>
      <c r="B72" s="50" t="s">
        <v>6</v>
      </c>
      <c r="C72" s="50" t="s">
        <v>408</v>
      </c>
      <c r="D72" s="50" t="s">
        <v>458</v>
      </c>
      <c r="E72" s="50" t="s">
        <v>440</v>
      </c>
      <c r="F72" s="55" t="s">
        <v>416</v>
      </c>
    </row>
    <row r="73" spans="1:6" ht="30">
      <c r="A73" s="51" t="s">
        <v>450</v>
      </c>
      <c r="B73" s="52">
        <v>510</v>
      </c>
      <c r="C73" s="23">
        <f>B73/B$78</f>
        <v>0.20047169811320756</v>
      </c>
      <c r="D73" s="23">
        <f>C66</f>
        <v>0.47407039289055192</v>
      </c>
      <c r="E73" s="51" t="s">
        <v>450</v>
      </c>
      <c r="F73" s="39">
        <f>C73-D73</f>
        <v>-0.27359869477734433</v>
      </c>
    </row>
    <row r="74" spans="1:6">
      <c r="A74" s="51" t="s">
        <v>451</v>
      </c>
      <c r="B74" s="52">
        <v>312</v>
      </c>
      <c r="C74" s="23">
        <f t="shared" ref="C74:C78" si="10">B74/B$78</f>
        <v>0.12264150943396226</v>
      </c>
      <c r="D74" s="23">
        <f t="shared" ref="D74:D76" si="11">C67</f>
        <v>6.4468350483317741E-2</v>
      </c>
      <c r="E74" s="51" t="s">
        <v>451</v>
      </c>
      <c r="F74" s="39">
        <f>C74-D74</f>
        <v>5.8173158950644524E-2</v>
      </c>
    </row>
    <row r="75" spans="1:6" ht="30">
      <c r="A75" s="51" t="s">
        <v>452</v>
      </c>
      <c r="B75" s="52">
        <v>1394</v>
      </c>
      <c r="C75" s="23">
        <f t="shared" si="10"/>
        <v>0.54795597484276726</v>
      </c>
      <c r="D75" s="23">
        <f t="shared" si="11"/>
        <v>0.35060999376364205</v>
      </c>
      <c r="E75" s="51" t="s">
        <v>452</v>
      </c>
      <c r="F75" s="39">
        <f>C75-D75</f>
        <v>0.19734598107912521</v>
      </c>
    </row>
    <row r="76" spans="1:6">
      <c r="A76" s="51" t="s">
        <v>453</v>
      </c>
      <c r="B76" s="52">
        <v>322</v>
      </c>
      <c r="C76" s="23">
        <f t="shared" si="10"/>
        <v>0.12657232704402516</v>
      </c>
      <c r="D76" s="23">
        <f t="shared" si="11"/>
        <v>0.11085126286248831</v>
      </c>
      <c r="E76" s="51" t="s">
        <v>453</v>
      </c>
      <c r="F76" s="39">
        <f>C76-D76</f>
        <v>1.5721064181536848E-2</v>
      </c>
    </row>
    <row r="77" spans="1:6">
      <c r="A77" s="51" t="s">
        <v>454</v>
      </c>
      <c r="B77" s="52">
        <v>6</v>
      </c>
      <c r="C77" s="23">
        <f t="shared" si="10"/>
        <v>2.3584905660377358E-3</v>
      </c>
      <c r="D77" s="5"/>
      <c r="E77" s="51"/>
      <c r="F77" s="39"/>
    </row>
    <row r="78" spans="1:6">
      <c r="A78" s="51" t="s">
        <v>6</v>
      </c>
      <c r="B78" s="5">
        <v>2544</v>
      </c>
      <c r="C78" s="23">
        <f t="shared" si="10"/>
        <v>1</v>
      </c>
      <c r="D78" s="23">
        <f>C70</f>
        <v>1</v>
      </c>
      <c r="E78" s="51" t="s">
        <v>6</v>
      </c>
      <c r="F78" s="39">
        <f>C78-D78</f>
        <v>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91"/>
  <sheetViews>
    <sheetView topLeftCell="A115" workbookViewId="0">
      <selection activeCell="A116" sqref="A116"/>
    </sheetView>
  </sheetViews>
  <sheetFormatPr defaultRowHeight="15"/>
  <sheetData>
    <row r="1" spans="1:8">
      <c r="A1" t="s">
        <v>407</v>
      </c>
    </row>
    <row r="2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408</v>
      </c>
    </row>
    <row r="3" spans="1:8" ht="30">
      <c r="A3" s="3" t="s">
        <v>7</v>
      </c>
      <c r="B3" s="4">
        <v>375</v>
      </c>
      <c r="C3" s="4">
        <v>182</v>
      </c>
      <c r="D3" s="4">
        <v>930</v>
      </c>
      <c r="E3" s="4">
        <v>525</v>
      </c>
      <c r="F3" s="4">
        <v>163</v>
      </c>
      <c r="G3" s="4">
        <v>2175</v>
      </c>
      <c r="H3" s="23">
        <f>G3/$G$6</f>
        <v>0.90928093645484953</v>
      </c>
    </row>
    <row r="4" spans="1:8" ht="30">
      <c r="A4" s="3" t="s">
        <v>409</v>
      </c>
      <c r="B4" s="4">
        <v>41</v>
      </c>
      <c r="C4" s="4">
        <v>18</v>
      </c>
      <c r="D4" s="4">
        <v>12</v>
      </c>
      <c r="E4" s="4">
        <v>16</v>
      </c>
      <c r="F4" s="4">
        <v>26</v>
      </c>
      <c r="G4" s="4">
        <v>113</v>
      </c>
      <c r="H4" s="23">
        <f t="shared" ref="H4:H6" si="0">G4/$G$6</f>
        <v>4.7240802675585288E-2</v>
      </c>
    </row>
    <row r="5" spans="1:8" ht="45">
      <c r="A5" s="3" t="s">
        <v>410</v>
      </c>
      <c r="B5" s="4">
        <v>17</v>
      </c>
      <c r="C5" s="4">
        <v>19</v>
      </c>
      <c r="D5" s="4">
        <v>42</v>
      </c>
      <c r="E5" s="4">
        <v>20</v>
      </c>
      <c r="F5" s="4">
        <v>6</v>
      </c>
      <c r="G5" s="4">
        <v>104</v>
      </c>
      <c r="H5" s="23">
        <f t="shared" si="0"/>
        <v>4.3478260869565216E-2</v>
      </c>
    </row>
    <row r="6" spans="1:8">
      <c r="A6" s="3" t="s">
        <v>6</v>
      </c>
      <c r="B6" s="5">
        <f>SUM(B3:B5)</f>
        <v>433</v>
      </c>
      <c r="C6" s="5">
        <f t="shared" ref="C6:G6" si="1">SUM(C3:C5)</f>
        <v>219</v>
      </c>
      <c r="D6" s="5">
        <f t="shared" si="1"/>
        <v>984</v>
      </c>
      <c r="E6" s="5">
        <f t="shared" si="1"/>
        <v>561</v>
      </c>
      <c r="F6" s="5">
        <f t="shared" si="1"/>
        <v>195</v>
      </c>
      <c r="G6" s="5">
        <f t="shared" si="1"/>
        <v>2392</v>
      </c>
      <c r="H6" s="23">
        <f t="shared" si="0"/>
        <v>1</v>
      </c>
    </row>
    <row r="7" spans="1:8">
      <c r="A7" s="3" t="s">
        <v>411</v>
      </c>
      <c r="B7" s="23">
        <f>B6/$G$6</f>
        <v>0.1810200668896321</v>
      </c>
      <c r="C7" s="23">
        <f t="shared" ref="C7:G7" si="2">C6/$G$6</f>
        <v>9.1555183946488289E-2</v>
      </c>
      <c r="D7" s="23">
        <f t="shared" si="2"/>
        <v>0.41137123745819398</v>
      </c>
      <c r="E7" s="23">
        <f t="shared" si="2"/>
        <v>0.23453177257525085</v>
      </c>
      <c r="F7" s="23">
        <f t="shared" si="2"/>
        <v>8.1521739130434784E-2</v>
      </c>
      <c r="G7" s="23">
        <f t="shared" si="2"/>
        <v>1</v>
      </c>
      <c r="H7" s="39"/>
    </row>
    <row r="10" spans="1:8">
      <c r="A10" t="s">
        <v>13</v>
      </c>
    </row>
    <row r="11" spans="1:8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412</v>
      </c>
    </row>
    <row r="12" spans="1:8" ht="30">
      <c r="A12" s="8" t="s">
        <v>7</v>
      </c>
      <c r="B12" s="9">
        <v>370</v>
      </c>
      <c r="C12" s="9">
        <v>186</v>
      </c>
      <c r="D12" s="9">
        <v>917</v>
      </c>
      <c r="E12" s="9">
        <v>641</v>
      </c>
      <c r="F12" s="9">
        <v>191</v>
      </c>
      <c r="G12" s="9">
        <f>SUM(B12:F12)</f>
        <v>2305</v>
      </c>
    </row>
    <row r="13" spans="1:8">
      <c r="A13" s="8" t="s">
        <v>8</v>
      </c>
      <c r="B13" s="9">
        <v>33</v>
      </c>
      <c r="C13" s="9">
        <v>33</v>
      </c>
      <c r="D13" s="9">
        <v>5</v>
      </c>
      <c r="E13" s="9">
        <v>34</v>
      </c>
      <c r="F13" s="9">
        <v>20</v>
      </c>
      <c r="G13" s="9">
        <v>125</v>
      </c>
    </row>
    <row r="14" spans="1:8" ht="30">
      <c r="A14" s="8" t="s">
        <v>9</v>
      </c>
      <c r="B14" s="9">
        <v>25</v>
      </c>
      <c r="C14" s="9">
        <v>25</v>
      </c>
      <c r="D14" s="9">
        <v>36</v>
      </c>
      <c r="E14" s="9">
        <v>18</v>
      </c>
      <c r="F14" s="9">
        <v>10</v>
      </c>
      <c r="G14" s="9">
        <v>114</v>
      </c>
    </row>
    <row r="15" spans="1:8">
      <c r="A15" s="8" t="s">
        <v>6</v>
      </c>
      <c r="B15" s="5">
        <f t="shared" ref="B15:G15" si="3">SUM(B12:B14)</f>
        <v>428</v>
      </c>
      <c r="C15" s="5">
        <f t="shared" si="3"/>
        <v>244</v>
      </c>
      <c r="D15" s="5">
        <f t="shared" si="3"/>
        <v>958</v>
      </c>
      <c r="E15" s="5">
        <f t="shared" si="3"/>
        <v>693</v>
      </c>
      <c r="F15" s="5">
        <f t="shared" si="3"/>
        <v>221</v>
      </c>
      <c r="G15" s="5">
        <f t="shared" si="3"/>
        <v>2544</v>
      </c>
    </row>
    <row r="18" spans="1:7">
      <c r="A18" t="s">
        <v>413</v>
      </c>
    </row>
    <row r="19" spans="1:7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</row>
    <row r="20" spans="1:7" ht="30">
      <c r="A20" s="8" t="s">
        <v>7</v>
      </c>
      <c r="B20" s="9">
        <f>B12-B3</f>
        <v>-5</v>
      </c>
      <c r="C20" s="9">
        <f t="shared" ref="C20:G20" si="4">C12-C3</f>
        <v>4</v>
      </c>
      <c r="D20" s="9">
        <f t="shared" si="4"/>
        <v>-13</v>
      </c>
      <c r="E20" s="9">
        <f t="shared" si="4"/>
        <v>116</v>
      </c>
      <c r="F20" s="9">
        <f t="shared" si="4"/>
        <v>28</v>
      </c>
      <c r="G20" s="9">
        <f t="shared" si="4"/>
        <v>130</v>
      </c>
    </row>
    <row r="21" spans="1:7">
      <c r="A21" s="8" t="s">
        <v>8</v>
      </c>
      <c r="B21" s="9">
        <f t="shared" ref="B21:G23" si="5">B13-B4</f>
        <v>-8</v>
      </c>
      <c r="C21" s="9">
        <f t="shared" si="5"/>
        <v>15</v>
      </c>
      <c r="D21" s="9">
        <f t="shared" si="5"/>
        <v>-7</v>
      </c>
      <c r="E21" s="9">
        <f t="shared" si="5"/>
        <v>18</v>
      </c>
      <c r="F21" s="9">
        <f t="shared" si="5"/>
        <v>-6</v>
      </c>
      <c r="G21" s="9">
        <f t="shared" si="5"/>
        <v>12</v>
      </c>
    </row>
    <row r="22" spans="1:7" ht="30">
      <c r="A22" s="8" t="s">
        <v>9</v>
      </c>
      <c r="B22" s="9">
        <f t="shared" si="5"/>
        <v>8</v>
      </c>
      <c r="C22" s="9">
        <f t="shared" si="5"/>
        <v>6</v>
      </c>
      <c r="D22" s="9">
        <f t="shared" si="5"/>
        <v>-6</v>
      </c>
      <c r="E22" s="9">
        <f t="shared" si="5"/>
        <v>-2</v>
      </c>
      <c r="F22" s="9">
        <f t="shared" si="5"/>
        <v>4</v>
      </c>
      <c r="G22" s="9">
        <f t="shared" si="5"/>
        <v>10</v>
      </c>
    </row>
    <row r="23" spans="1:7">
      <c r="A23" s="8" t="s">
        <v>6</v>
      </c>
      <c r="B23" s="9">
        <f t="shared" si="5"/>
        <v>-5</v>
      </c>
      <c r="C23" s="9">
        <f t="shared" si="5"/>
        <v>25</v>
      </c>
      <c r="D23" s="9">
        <f t="shared" si="5"/>
        <v>-26</v>
      </c>
      <c r="E23" s="9">
        <f t="shared" si="5"/>
        <v>132</v>
      </c>
      <c r="F23" s="9">
        <f t="shared" si="5"/>
        <v>26</v>
      </c>
      <c r="G23" s="9">
        <f t="shared" si="5"/>
        <v>152</v>
      </c>
    </row>
    <row r="25" spans="1:7">
      <c r="A25" t="s">
        <v>413</v>
      </c>
    </row>
    <row r="26" spans="1:7">
      <c r="A26" s="7" t="s">
        <v>0</v>
      </c>
      <c r="B26" s="7" t="s">
        <v>1</v>
      </c>
      <c r="C26" s="7" t="s">
        <v>2</v>
      </c>
      <c r="D26" s="7" t="s">
        <v>3</v>
      </c>
      <c r="E26" s="7" t="s">
        <v>4</v>
      </c>
      <c r="F26" s="7" t="s">
        <v>5</v>
      </c>
      <c r="G26" s="7" t="s">
        <v>6</v>
      </c>
    </row>
    <row r="27" spans="1:7">
      <c r="A27" t="str">
        <f>A23</f>
        <v>Total</v>
      </c>
      <c r="B27">
        <f t="shared" ref="B27:G27" si="6">B23</f>
        <v>-5</v>
      </c>
      <c r="C27">
        <f t="shared" si="6"/>
        <v>25</v>
      </c>
      <c r="D27">
        <f t="shared" si="6"/>
        <v>-26</v>
      </c>
      <c r="E27">
        <f t="shared" si="6"/>
        <v>132</v>
      </c>
      <c r="F27">
        <f t="shared" si="6"/>
        <v>26</v>
      </c>
      <c r="G27">
        <f t="shared" si="6"/>
        <v>152</v>
      </c>
    </row>
    <row r="45" spans="1:7">
      <c r="A45" t="s">
        <v>414</v>
      </c>
    </row>
    <row r="46" spans="1:7">
      <c r="A46" s="40" t="s">
        <v>0</v>
      </c>
      <c r="B46" s="40" t="s">
        <v>1</v>
      </c>
      <c r="C46" s="40" t="s">
        <v>2</v>
      </c>
      <c r="D46" s="40" t="s">
        <v>3</v>
      </c>
      <c r="E46" s="40" t="s">
        <v>4</v>
      </c>
      <c r="F46" s="40" t="s">
        <v>5</v>
      </c>
      <c r="G46" s="40" t="s">
        <v>6</v>
      </c>
    </row>
    <row r="47" spans="1:7" ht="30">
      <c r="A47" s="41" t="s">
        <v>7</v>
      </c>
      <c r="B47" s="42">
        <v>4559</v>
      </c>
      <c r="C47" s="42">
        <v>1858</v>
      </c>
      <c r="D47" s="42">
        <v>11718.5</v>
      </c>
      <c r="E47" s="42">
        <v>6274</v>
      </c>
      <c r="F47" s="42">
        <v>1861</v>
      </c>
      <c r="G47" s="42">
        <v>26270.5</v>
      </c>
    </row>
    <row r="48" spans="1:7" ht="30">
      <c r="A48" s="41" t="s">
        <v>409</v>
      </c>
      <c r="B48" s="42">
        <v>551</v>
      </c>
      <c r="C48" s="42">
        <v>199</v>
      </c>
      <c r="D48" s="42">
        <v>118</v>
      </c>
      <c r="E48" s="42">
        <v>197</v>
      </c>
      <c r="F48" s="42">
        <v>332</v>
      </c>
      <c r="G48" s="42">
        <v>1397</v>
      </c>
    </row>
    <row r="49" spans="1:7" ht="45">
      <c r="A49" s="41" t="s">
        <v>410</v>
      </c>
      <c r="B49" s="42">
        <v>171</v>
      </c>
      <c r="C49" s="42">
        <v>166</v>
      </c>
      <c r="D49" s="42">
        <v>472</v>
      </c>
      <c r="E49" s="42">
        <v>211.5</v>
      </c>
      <c r="F49" s="42">
        <v>54</v>
      </c>
      <c r="G49" s="42">
        <v>1074.5</v>
      </c>
    </row>
    <row r="50" spans="1:7">
      <c r="A50" s="41" t="s">
        <v>6</v>
      </c>
      <c r="B50" s="25">
        <f>SUM(B47:B49)</f>
        <v>5281</v>
      </c>
      <c r="C50" s="25">
        <f t="shared" ref="C50:G50" si="7">SUM(C47:C49)</f>
        <v>2223</v>
      </c>
      <c r="D50" s="25">
        <f t="shared" si="7"/>
        <v>12308.5</v>
      </c>
      <c r="E50" s="25">
        <f t="shared" si="7"/>
        <v>6682.5</v>
      </c>
      <c r="F50" s="25">
        <f t="shared" si="7"/>
        <v>2247</v>
      </c>
      <c r="G50" s="25">
        <f t="shared" si="7"/>
        <v>28742</v>
      </c>
    </row>
    <row r="52" spans="1:7">
      <c r="A52" t="s">
        <v>12</v>
      </c>
    </row>
    <row r="53" spans="1:7">
      <c r="A53" s="2" t="s">
        <v>385</v>
      </c>
      <c r="B53" s="2" t="s">
        <v>1</v>
      </c>
      <c r="C53" s="2" t="s">
        <v>2</v>
      </c>
      <c r="D53" s="2" t="s">
        <v>3</v>
      </c>
      <c r="E53" s="2" t="s">
        <v>386</v>
      </c>
      <c r="F53" s="2" t="s">
        <v>5</v>
      </c>
      <c r="G53" s="2" t="s">
        <v>6</v>
      </c>
    </row>
    <row r="54" spans="1:7" ht="30">
      <c r="A54" s="3" t="s">
        <v>7</v>
      </c>
      <c r="B54" s="4">
        <v>4422</v>
      </c>
      <c r="C54" s="4">
        <v>1757</v>
      </c>
      <c r="D54" s="4">
        <v>11624</v>
      </c>
      <c r="E54" s="4">
        <v>7267</v>
      </c>
      <c r="F54" s="4">
        <v>2089</v>
      </c>
      <c r="G54" s="4">
        <v>27159</v>
      </c>
    </row>
    <row r="55" spans="1:7">
      <c r="A55" s="3" t="s">
        <v>8</v>
      </c>
      <c r="B55" s="4">
        <v>434</v>
      </c>
      <c r="C55" s="4">
        <v>385</v>
      </c>
      <c r="D55" s="4">
        <v>64</v>
      </c>
      <c r="E55" s="4">
        <v>415</v>
      </c>
      <c r="F55" s="4">
        <v>250</v>
      </c>
      <c r="G55" s="4">
        <v>1548</v>
      </c>
    </row>
    <row r="56" spans="1:7" ht="30">
      <c r="A56" s="3" t="s">
        <v>9</v>
      </c>
      <c r="B56" s="4">
        <v>241</v>
      </c>
      <c r="C56" s="4">
        <v>208</v>
      </c>
      <c r="D56" s="4">
        <v>382</v>
      </c>
      <c r="E56" s="4">
        <v>158</v>
      </c>
      <c r="F56" s="4">
        <v>80</v>
      </c>
      <c r="G56" s="4">
        <v>1069</v>
      </c>
    </row>
    <row r="57" spans="1:7">
      <c r="A57" s="3" t="s">
        <v>6</v>
      </c>
      <c r="B57" s="5">
        <f t="shared" ref="B57:F57" si="8">SUM(B54:B56)</f>
        <v>5097</v>
      </c>
      <c r="C57" s="5">
        <f t="shared" si="8"/>
        <v>2350</v>
      </c>
      <c r="D57" s="5">
        <f t="shared" si="8"/>
        <v>12070</v>
      </c>
      <c r="E57" s="5">
        <f t="shared" si="8"/>
        <v>7840</v>
      </c>
      <c r="F57" s="5">
        <f t="shared" si="8"/>
        <v>2419</v>
      </c>
      <c r="G57" s="5">
        <f>SUM(G54:G56)</f>
        <v>29776</v>
      </c>
    </row>
    <row r="59" spans="1:7">
      <c r="A59" s="1" t="s">
        <v>10</v>
      </c>
      <c r="B59" t="s">
        <v>11</v>
      </c>
    </row>
    <row r="61" spans="1:7" ht="60">
      <c r="A61" s="1" t="s">
        <v>415</v>
      </c>
    </row>
    <row r="62" spans="1:7">
      <c r="A62" s="40" t="s">
        <v>63</v>
      </c>
      <c r="B62" s="40" t="s">
        <v>1</v>
      </c>
      <c r="C62" s="40" t="s">
        <v>2</v>
      </c>
      <c r="D62" s="40" t="s">
        <v>3</v>
      </c>
      <c r="E62" s="40" t="s">
        <v>4</v>
      </c>
      <c r="F62" s="40" t="s">
        <v>5</v>
      </c>
      <c r="G62" s="40" t="s">
        <v>6</v>
      </c>
    </row>
    <row r="63" spans="1:7">
      <c r="A63">
        <v>2011.1</v>
      </c>
      <c r="B63" s="26">
        <f>B50</f>
        <v>5281</v>
      </c>
      <c r="C63" s="26">
        <f t="shared" ref="C63:G63" si="9">C50</f>
        <v>2223</v>
      </c>
      <c r="D63" s="26">
        <f t="shared" si="9"/>
        <v>12308.5</v>
      </c>
      <c r="E63" s="26">
        <f t="shared" si="9"/>
        <v>6682.5</v>
      </c>
      <c r="F63" s="26">
        <f t="shared" si="9"/>
        <v>2247</v>
      </c>
      <c r="G63" s="26">
        <f t="shared" si="9"/>
        <v>28742</v>
      </c>
    </row>
    <row r="64" spans="1:7">
      <c r="A64">
        <v>2012.2</v>
      </c>
      <c r="B64">
        <f>B57</f>
        <v>5097</v>
      </c>
      <c r="C64">
        <f t="shared" ref="C64:G64" si="10">C57</f>
        <v>2350</v>
      </c>
      <c r="D64">
        <f t="shared" si="10"/>
        <v>12070</v>
      </c>
      <c r="E64">
        <f t="shared" si="10"/>
        <v>7840</v>
      </c>
      <c r="F64">
        <f t="shared" si="10"/>
        <v>2419</v>
      </c>
      <c r="G64">
        <f t="shared" si="10"/>
        <v>29776</v>
      </c>
    </row>
    <row r="66" spans="1:7">
      <c r="A66" s="40" t="s">
        <v>63</v>
      </c>
      <c r="B66" s="40" t="s">
        <v>1</v>
      </c>
      <c r="C66" s="40" t="s">
        <v>2</v>
      </c>
      <c r="D66" s="40" t="s">
        <v>3</v>
      </c>
      <c r="E66" s="40" t="s">
        <v>4</v>
      </c>
      <c r="F66" s="40" t="s">
        <v>5</v>
      </c>
      <c r="G66" s="40" t="s">
        <v>6</v>
      </c>
    </row>
    <row r="67" spans="1:7">
      <c r="A67" t="s">
        <v>416</v>
      </c>
      <c r="B67" s="26">
        <f>B64-B63</f>
        <v>-184</v>
      </c>
      <c r="C67" s="26">
        <f t="shared" ref="C67:G67" si="11">C64-C63</f>
        <v>127</v>
      </c>
      <c r="D67" s="26">
        <f t="shared" si="11"/>
        <v>-238.5</v>
      </c>
      <c r="E67" s="26">
        <f t="shared" si="11"/>
        <v>1157.5</v>
      </c>
      <c r="F67" s="26">
        <f t="shared" si="11"/>
        <v>172</v>
      </c>
      <c r="G67" s="26">
        <f t="shared" si="11"/>
        <v>1034</v>
      </c>
    </row>
    <row r="84" spans="1:7">
      <c r="A84" t="s">
        <v>422</v>
      </c>
    </row>
    <row r="85" spans="1:7">
      <c r="A85" s="45" t="s">
        <v>63</v>
      </c>
      <c r="B85" s="45" t="s">
        <v>1</v>
      </c>
      <c r="C85" s="45" t="s">
        <v>2</v>
      </c>
      <c r="D85" s="45" t="s">
        <v>3</v>
      </c>
      <c r="E85" s="45" t="s">
        <v>4</v>
      </c>
      <c r="F85" s="45" t="s">
        <v>5</v>
      </c>
      <c r="G85" s="45" t="s">
        <v>402</v>
      </c>
    </row>
    <row r="86" spans="1:7">
      <c r="A86" t="s">
        <v>422</v>
      </c>
      <c r="B86" s="39">
        <v>0.75519630484988454</v>
      </c>
      <c r="C86" s="39">
        <v>0.47488584474885842</v>
      </c>
      <c r="D86" s="39">
        <v>0.82454361054766734</v>
      </c>
      <c r="E86" s="39">
        <v>0.68581687612208253</v>
      </c>
      <c r="F86" s="39">
        <v>0.62561576354679804</v>
      </c>
      <c r="G86" s="39">
        <v>0.73102585487906591</v>
      </c>
    </row>
    <row r="87" spans="1:7">
      <c r="A87">
        <v>2912</v>
      </c>
      <c r="B87" s="15">
        <v>0.70560747663551404</v>
      </c>
      <c r="C87" s="15">
        <v>0.35655737704918034</v>
      </c>
      <c r="D87" s="15">
        <v>0.83194154488517746</v>
      </c>
      <c r="E87" s="15">
        <v>0.60173160173160178</v>
      </c>
      <c r="F87" s="15">
        <v>0.65158371040723984</v>
      </c>
      <c r="G87" s="39">
        <v>0.68671383647798745</v>
      </c>
    </row>
    <row r="88" spans="1:7">
      <c r="A88" t="s">
        <v>416</v>
      </c>
      <c r="B88" s="39">
        <f t="shared" ref="B88:F88" si="12">B87-B86</f>
        <v>-4.9588828214370495E-2</v>
      </c>
      <c r="C88" s="39">
        <f t="shared" si="12"/>
        <v>-0.11832846769967809</v>
      </c>
      <c r="D88" s="39">
        <f t="shared" si="12"/>
        <v>7.3979343375101259E-3</v>
      </c>
      <c r="E88" s="39">
        <f t="shared" si="12"/>
        <v>-8.4085274390480746E-2</v>
      </c>
      <c r="F88" s="39">
        <f t="shared" si="12"/>
        <v>2.5967946860441793E-2</v>
      </c>
      <c r="G88" s="39">
        <f>G87-G86</f>
        <v>-4.4312018401078457E-2</v>
      </c>
    </row>
    <row r="90" spans="1:7">
      <c r="B90" s="45" t="s">
        <v>1</v>
      </c>
      <c r="C90" s="45" t="s">
        <v>2</v>
      </c>
      <c r="D90" s="45" t="s">
        <v>3</v>
      </c>
      <c r="E90" s="45" t="s">
        <v>4</v>
      </c>
      <c r="F90" s="45" t="s">
        <v>5</v>
      </c>
      <c r="G90" s="45" t="s">
        <v>423</v>
      </c>
    </row>
    <row r="91" spans="1:7">
      <c r="B91" s="39">
        <f>B88</f>
        <v>-4.9588828214370495E-2</v>
      </c>
      <c r="C91" s="39">
        <f t="shared" ref="C91:G91" si="13">C88</f>
        <v>-0.11832846769967809</v>
      </c>
      <c r="D91" s="39">
        <f t="shared" si="13"/>
        <v>7.3979343375101259E-3</v>
      </c>
      <c r="E91" s="39">
        <f t="shared" si="13"/>
        <v>-8.4085274390480746E-2</v>
      </c>
      <c r="F91" s="39">
        <f t="shared" si="13"/>
        <v>2.5967946860441793E-2</v>
      </c>
      <c r="G91" s="39">
        <f t="shared" si="13"/>
        <v>-4.4312018401078457E-2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K42" sqref="K42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33" workbookViewId="0">
      <selection activeCell="A161" sqref="A161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sqref="A1:G6"/>
    </sheetView>
  </sheetViews>
  <sheetFormatPr defaultRowHeight="15"/>
  <cols>
    <col min="1" max="1" width="15.7109375" customWidth="1"/>
  </cols>
  <sheetData>
    <row r="1" spans="1:7">
      <c r="A1" t="s">
        <v>13</v>
      </c>
    </row>
    <row r="2" spans="1: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412</v>
      </c>
    </row>
    <row r="3" spans="1:7">
      <c r="A3" s="8" t="s">
        <v>7</v>
      </c>
      <c r="B3" s="9">
        <v>370</v>
      </c>
      <c r="C3" s="9">
        <v>186</v>
      </c>
      <c r="D3" s="9">
        <v>917</v>
      </c>
      <c r="E3" s="9">
        <v>641</v>
      </c>
      <c r="F3" s="9">
        <v>191</v>
      </c>
      <c r="G3" s="9">
        <f>SUM(B3:F3)</f>
        <v>2305</v>
      </c>
    </row>
    <row r="4" spans="1:7">
      <c r="A4" s="8" t="s">
        <v>8</v>
      </c>
      <c r="B4" s="9">
        <v>33</v>
      </c>
      <c r="C4" s="9">
        <v>33</v>
      </c>
      <c r="D4" s="9">
        <v>5</v>
      </c>
      <c r="E4" s="9">
        <v>34</v>
      </c>
      <c r="F4" s="9">
        <v>20</v>
      </c>
      <c r="G4" s="9">
        <v>125</v>
      </c>
    </row>
    <row r="5" spans="1:7">
      <c r="A5" s="8" t="s">
        <v>9</v>
      </c>
      <c r="B5" s="9">
        <v>25</v>
      </c>
      <c r="C5" s="9">
        <v>25</v>
      </c>
      <c r="D5" s="9">
        <v>36</v>
      </c>
      <c r="E5" s="9">
        <v>18</v>
      </c>
      <c r="F5" s="9">
        <v>10</v>
      </c>
      <c r="G5" s="9">
        <v>114</v>
      </c>
    </row>
    <row r="6" spans="1:7">
      <c r="A6" s="8" t="s">
        <v>6</v>
      </c>
      <c r="B6" s="5">
        <f t="shared" ref="B6:G6" si="0">SUM(B3:B5)</f>
        <v>428</v>
      </c>
      <c r="C6" s="5">
        <f t="shared" si="0"/>
        <v>244</v>
      </c>
      <c r="D6" s="5">
        <f t="shared" si="0"/>
        <v>958</v>
      </c>
      <c r="E6" s="5">
        <f t="shared" si="0"/>
        <v>693</v>
      </c>
      <c r="F6" s="5">
        <f t="shared" si="0"/>
        <v>221</v>
      </c>
      <c r="G6" s="5">
        <f t="shared" si="0"/>
        <v>2544</v>
      </c>
    </row>
    <row r="8" spans="1:7">
      <c r="A8" s="6" t="s">
        <v>10</v>
      </c>
      <c r="B8" t="s">
        <v>14</v>
      </c>
    </row>
    <row r="53" spans="1:2">
      <c r="A53" s="6" t="s">
        <v>10</v>
      </c>
      <c r="B53" t="s">
        <v>14</v>
      </c>
    </row>
  </sheetData>
  <sortState ref="A11:H50">
    <sortCondition ref="B11:B50"/>
    <sortCondition ref="A11:A50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5"/>
  <sheetViews>
    <sheetView topLeftCell="A37" workbookViewId="0">
      <selection sqref="A1:G8"/>
    </sheetView>
  </sheetViews>
  <sheetFormatPr defaultRowHeight="15"/>
  <cols>
    <col min="1" max="1" width="10.7109375" customWidth="1"/>
    <col min="2" max="2" width="6.42578125" customWidth="1"/>
    <col min="3" max="3" width="8.28515625" customWidth="1"/>
    <col min="4" max="4" width="7.5703125" customWidth="1"/>
    <col min="5" max="5" width="7" customWidth="1"/>
    <col min="6" max="6" width="6.85546875" customWidth="1"/>
    <col min="7" max="7" width="6.42578125" customWidth="1"/>
  </cols>
  <sheetData>
    <row r="1" spans="1:7">
      <c r="A1" t="s">
        <v>12</v>
      </c>
    </row>
    <row r="2" spans="1:7">
      <c r="A2" s="2" t="s">
        <v>385</v>
      </c>
      <c r="B2" s="2" t="s">
        <v>1</v>
      </c>
      <c r="C2" s="2" t="s">
        <v>2</v>
      </c>
      <c r="D2" s="2" t="s">
        <v>3</v>
      </c>
      <c r="E2" s="2" t="s">
        <v>386</v>
      </c>
      <c r="F2" s="2" t="s">
        <v>5</v>
      </c>
      <c r="G2" s="2" t="s">
        <v>6</v>
      </c>
    </row>
    <row r="3" spans="1:7">
      <c r="A3" s="3" t="s">
        <v>7</v>
      </c>
      <c r="B3" s="4">
        <v>4422</v>
      </c>
      <c r="C3" s="4">
        <v>1757</v>
      </c>
      <c r="D3" s="4">
        <v>11624</v>
      </c>
      <c r="E3" s="4">
        <v>7267</v>
      </c>
      <c r="F3" s="4">
        <v>2089</v>
      </c>
      <c r="G3" s="4">
        <v>27159</v>
      </c>
    </row>
    <row r="4" spans="1:7">
      <c r="A4" s="3" t="s">
        <v>8</v>
      </c>
      <c r="B4" s="4">
        <v>434</v>
      </c>
      <c r="C4" s="4">
        <v>385</v>
      </c>
      <c r="D4" s="4">
        <v>64</v>
      </c>
      <c r="E4" s="4">
        <v>415</v>
      </c>
      <c r="F4" s="4">
        <v>250</v>
      </c>
      <c r="G4" s="4">
        <v>1548</v>
      </c>
    </row>
    <row r="5" spans="1:7">
      <c r="A5" s="3" t="s">
        <v>9</v>
      </c>
      <c r="B5" s="4">
        <v>241</v>
      </c>
      <c r="C5" s="4">
        <v>208</v>
      </c>
      <c r="D5" s="4">
        <v>382</v>
      </c>
      <c r="E5" s="4">
        <v>158</v>
      </c>
      <c r="F5" s="4">
        <v>80</v>
      </c>
      <c r="G5" s="4">
        <v>1069</v>
      </c>
    </row>
    <row r="6" spans="1:7">
      <c r="A6" s="3" t="s">
        <v>6</v>
      </c>
      <c r="B6" s="5">
        <f t="shared" ref="B6:F6" si="0">SUM(B3:B5)</f>
        <v>5097</v>
      </c>
      <c r="C6" s="5">
        <f t="shared" si="0"/>
        <v>2350</v>
      </c>
      <c r="D6" s="5">
        <f t="shared" si="0"/>
        <v>12070</v>
      </c>
      <c r="E6" s="5">
        <f t="shared" si="0"/>
        <v>7840</v>
      </c>
      <c r="F6" s="5">
        <f t="shared" si="0"/>
        <v>2419</v>
      </c>
      <c r="G6" s="5">
        <f>SUM(G3:G5)</f>
        <v>29776</v>
      </c>
    </row>
    <row r="8" spans="1:7">
      <c r="A8" s="1" t="s">
        <v>10</v>
      </c>
      <c r="B8" t="s">
        <v>11</v>
      </c>
    </row>
    <row r="10" spans="1:7">
      <c r="A10" t="s">
        <v>15</v>
      </c>
    </row>
    <row r="11" spans="1:7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</row>
    <row r="12" spans="1:7">
      <c r="A12" s="3" t="s">
        <v>7</v>
      </c>
      <c r="B12" s="10">
        <f>B3/12</f>
        <v>368.5</v>
      </c>
      <c r="C12" s="10">
        <f t="shared" ref="C12:G12" si="1">C3/12</f>
        <v>146.41666666666666</v>
      </c>
      <c r="D12" s="10">
        <f t="shared" si="1"/>
        <v>968.66666666666663</v>
      </c>
      <c r="E12" s="10">
        <f t="shared" si="1"/>
        <v>605.58333333333337</v>
      </c>
      <c r="F12" s="10">
        <f t="shared" si="1"/>
        <v>174.08333333333334</v>
      </c>
      <c r="G12" s="10">
        <f t="shared" si="1"/>
        <v>2263.25</v>
      </c>
    </row>
    <row r="13" spans="1:7">
      <c r="A13" s="3" t="s">
        <v>8</v>
      </c>
      <c r="B13" s="10">
        <f t="shared" ref="B13:G15" si="2">B4/12</f>
        <v>36.166666666666664</v>
      </c>
      <c r="C13" s="10">
        <f t="shared" si="2"/>
        <v>32.083333333333336</v>
      </c>
      <c r="D13" s="10">
        <f t="shared" si="2"/>
        <v>5.333333333333333</v>
      </c>
      <c r="E13" s="10">
        <f t="shared" si="2"/>
        <v>34.583333333333336</v>
      </c>
      <c r="F13" s="10">
        <f t="shared" si="2"/>
        <v>20.833333333333332</v>
      </c>
      <c r="G13" s="10">
        <f t="shared" si="2"/>
        <v>129</v>
      </c>
    </row>
    <row r="14" spans="1:7">
      <c r="A14" s="3" t="s">
        <v>9</v>
      </c>
      <c r="B14" s="10">
        <f t="shared" si="2"/>
        <v>20.083333333333332</v>
      </c>
      <c r="C14" s="10">
        <f t="shared" si="2"/>
        <v>17.333333333333332</v>
      </c>
      <c r="D14" s="10">
        <f t="shared" si="2"/>
        <v>31.833333333333332</v>
      </c>
      <c r="E14" s="10">
        <f t="shared" si="2"/>
        <v>13.166666666666666</v>
      </c>
      <c r="F14" s="10">
        <f t="shared" si="2"/>
        <v>6.666666666666667</v>
      </c>
      <c r="G14" s="10">
        <f t="shared" si="2"/>
        <v>89.083333333333329</v>
      </c>
    </row>
    <row r="15" spans="1:7">
      <c r="A15" s="3" t="s">
        <v>6</v>
      </c>
      <c r="B15" s="10">
        <f t="shared" si="2"/>
        <v>424.75</v>
      </c>
      <c r="C15" s="10">
        <f t="shared" si="2"/>
        <v>195.83333333333334</v>
      </c>
      <c r="D15" s="10">
        <f t="shared" si="2"/>
        <v>1005.8333333333334</v>
      </c>
      <c r="E15" s="10">
        <f t="shared" si="2"/>
        <v>653.33333333333337</v>
      </c>
      <c r="F15" s="10">
        <f t="shared" si="2"/>
        <v>201.58333333333334</v>
      </c>
      <c r="G15" s="10">
        <f t="shared" si="2"/>
        <v>2481.3333333333335</v>
      </c>
    </row>
    <row r="17" spans="1:7">
      <c r="A17" s="1" t="s">
        <v>10</v>
      </c>
      <c r="B17" t="s">
        <v>11</v>
      </c>
    </row>
    <row r="19" spans="1:7">
      <c r="A19" t="s">
        <v>390</v>
      </c>
    </row>
    <row r="20" spans="1:7">
      <c r="A20" s="7" t="s">
        <v>0</v>
      </c>
      <c r="B20" s="7" t="s">
        <v>1</v>
      </c>
      <c r="C20" s="7" t="s">
        <v>2</v>
      </c>
      <c r="D20" s="7" t="s">
        <v>3</v>
      </c>
      <c r="E20" s="7" t="s">
        <v>4</v>
      </c>
      <c r="F20" s="7" t="s">
        <v>5</v>
      </c>
      <c r="G20" s="7" t="s">
        <v>6</v>
      </c>
    </row>
    <row r="21" spans="1:7">
      <c r="A21" s="8" t="s">
        <v>7</v>
      </c>
      <c r="B21" s="9">
        <v>370</v>
      </c>
      <c r="C21" s="9">
        <v>186</v>
      </c>
      <c r="D21" s="9">
        <v>917</v>
      </c>
      <c r="E21" s="9">
        <v>641</v>
      </c>
      <c r="F21" s="9">
        <v>191</v>
      </c>
      <c r="G21" s="9">
        <v>2305</v>
      </c>
    </row>
    <row r="22" spans="1:7">
      <c r="A22" s="8" t="s">
        <v>8</v>
      </c>
      <c r="B22" s="9">
        <v>33</v>
      </c>
      <c r="C22" s="9">
        <v>33</v>
      </c>
      <c r="D22" s="9">
        <v>5</v>
      </c>
      <c r="E22" s="9">
        <v>34</v>
      </c>
      <c r="F22" s="9">
        <v>20</v>
      </c>
      <c r="G22" s="9">
        <v>125</v>
      </c>
    </row>
    <row r="23" spans="1:7">
      <c r="A23" s="8" t="s">
        <v>9</v>
      </c>
      <c r="B23" s="9">
        <v>25</v>
      </c>
      <c r="C23" s="9">
        <v>25</v>
      </c>
      <c r="D23" s="9">
        <v>36</v>
      </c>
      <c r="E23" s="9">
        <v>18</v>
      </c>
      <c r="F23" s="9">
        <v>10</v>
      </c>
      <c r="G23" s="9">
        <v>114</v>
      </c>
    </row>
    <row r="24" spans="1:7">
      <c r="A24" s="8" t="s">
        <v>6</v>
      </c>
      <c r="B24" s="5">
        <f>SUM(B21:B23)</f>
        <v>428</v>
      </c>
      <c r="C24" s="5">
        <f t="shared" ref="C24:G24" si="3">SUM(C21:C23)</f>
        <v>244</v>
      </c>
      <c r="D24" s="5">
        <f t="shared" si="3"/>
        <v>958</v>
      </c>
      <c r="E24" s="5">
        <f t="shared" si="3"/>
        <v>693</v>
      </c>
      <c r="F24" s="5">
        <f t="shared" si="3"/>
        <v>221</v>
      </c>
      <c r="G24" s="5">
        <f t="shared" si="3"/>
        <v>2544</v>
      </c>
    </row>
    <row r="26" spans="1:7">
      <c r="A26" s="6" t="s">
        <v>10</v>
      </c>
      <c r="B26" t="s">
        <v>14</v>
      </c>
    </row>
    <row r="27" spans="1:7">
      <c r="A27" s="6"/>
    </row>
    <row r="28" spans="1:7">
      <c r="A28" s="56" t="s">
        <v>391</v>
      </c>
      <c r="B28" s="56"/>
      <c r="C28" s="56"/>
      <c r="D28" s="56"/>
      <c r="E28" s="56"/>
      <c r="F28" s="56"/>
      <c r="G28" s="56"/>
    </row>
    <row r="29" spans="1:7">
      <c r="A29" s="35" t="s">
        <v>0</v>
      </c>
      <c r="B29" s="35" t="s">
        <v>1</v>
      </c>
      <c r="C29" s="35" t="s">
        <v>2</v>
      </c>
      <c r="D29" s="35" t="s">
        <v>3</v>
      </c>
      <c r="E29" s="35" t="s">
        <v>4</v>
      </c>
      <c r="F29" s="35" t="s">
        <v>5</v>
      </c>
      <c r="G29" s="35" t="s">
        <v>6</v>
      </c>
    </row>
    <row r="30" spans="1:7">
      <c r="A30" s="8" t="s">
        <v>388</v>
      </c>
      <c r="B30" s="5">
        <f>B24</f>
        <v>428</v>
      </c>
      <c r="C30" s="5">
        <f t="shared" ref="C30:G30" si="4">C24</f>
        <v>244</v>
      </c>
      <c r="D30" s="5">
        <f t="shared" si="4"/>
        <v>958</v>
      </c>
      <c r="E30" s="5">
        <f t="shared" si="4"/>
        <v>693</v>
      </c>
      <c r="F30" s="5">
        <f t="shared" si="4"/>
        <v>221</v>
      </c>
      <c r="G30" s="5">
        <f t="shared" si="4"/>
        <v>2544</v>
      </c>
    </row>
    <row r="31" spans="1:7">
      <c r="A31" s="8" t="s">
        <v>389</v>
      </c>
      <c r="B31" s="25">
        <f>B15</f>
        <v>424.75</v>
      </c>
      <c r="C31" s="25">
        <f t="shared" ref="C31:G31" si="5">C15</f>
        <v>195.83333333333334</v>
      </c>
      <c r="D31" s="25">
        <f t="shared" si="5"/>
        <v>1005.8333333333334</v>
      </c>
      <c r="E31" s="25">
        <f t="shared" si="5"/>
        <v>653.33333333333337</v>
      </c>
      <c r="F31" s="25">
        <f t="shared" si="5"/>
        <v>201.58333333333334</v>
      </c>
      <c r="G31" s="25">
        <f t="shared" si="5"/>
        <v>2481.3333333333335</v>
      </c>
    </row>
    <row r="32" spans="1:7">
      <c r="A32" s="6"/>
    </row>
    <row r="33" spans="1:1">
      <c r="A33" s="6"/>
    </row>
    <row r="34" spans="1:1">
      <c r="A34" s="6"/>
    </row>
    <row r="35" spans="1:1">
      <c r="A35" s="6"/>
    </row>
    <row r="36" spans="1:1">
      <c r="A36" s="6"/>
    </row>
    <row r="37" spans="1:1">
      <c r="A37" s="6"/>
    </row>
    <row r="38" spans="1:1">
      <c r="A38" s="6"/>
    </row>
    <row r="39" spans="1:1">
      <c r="A39" s="6"/>
    </row>
    <row r="40" spans="1:1">
      <c r="A40" s="6"/>
    </row>
    <row r="41" spans="1:1">
      <c r="A41" s="6"/>
    </row>
    <row r="42" spans="1:1">
      <c r="A42" s="6"/>
    </row>
    <row r="43" spans="1:1">
      <c r="A43" s="6"/>
    </row>
    <row r="44" spans="1:1">
      <c r="A44" s="6"/>
    </row>
    <row r="45" spans="1:1">
      <c r="A45" s="6"/>
    </row>
    <row r="46" spans="1:1">
      <c r="A46" s="6"/>
    </row>
    <row r="48" spans="1:1">
      <c r="A48" t="s">
        <v>16</v>
      </c>
    </row>
    <row r="49" spans="1:7">
      <c r="A49" s="7" t="s">
        <v>0</v>
      </c>
      <c r="B49" s="7" t="s">
        <v>1</v>
      </c>
      <c r="C49" s="7" t="s">
        <v>2</v>
      </c>
      <c r="D49" s="7" t="s">
        <v>3</v>
      </c>
      <c r="E49" s="7" t="s">
        <v>4</v>
      </c>
      <c r="F49" s="7" t="s">
        <v>5</v>
      </c>
      <c r="G49" s="7" t="s">
        <v>6</v>
      </c>
    </row>
    <row r="50" spans="1:7">
      <c r="A50" s="8" t="s">
        <v>7</v>
      </c>
      <c r="B50" s="11">
        <f>B3/B21</f>
        <v>11.951351351351351</v>
      </c>
      <c r="C50" s="11">
        <f t="shared" ref="C50:G50" si="6">C3/C21</f>
        <v>9.4462365591397841</v>
      </c>
      <c r="D50" s="11">
        <f t="shared" si="6"/>
        <v>12.676117775354417</v>
      </c>
      <c r="E50" s="11">
        <f t="shared" si="6"/>
        <v>11.336973478939157</v>
      </c>
      <c r="F50" s="11">
        <f t="shared" si="6"/>
        <v>10.93717277486911</v>
      </c>
      <c r="G50" s="11">
        <f t="shared" si="6"/>
        <v>11.782646420824294</v>
      </c>
    </row>
    <row r="51" spans="1:7">
      <c r="A51" s="8" t="s">
        <v>8</v>
      </c>
      <c r="B51" s="11">
        <f t="shared" ref="B51:G53" si="7">B4/B22</f>
        <v>13.151515151515152</v>
      </c>
      <c r="C51" s="11">
        <f t="shared" si="7"/>
        <v>11.666666666666666</v>
      </c>
      <c r="D51" s="11">
        <f t="shared" si="7"/>
        <v>12.8</v>
      </c>
      <c r="E51" s="11">
        <f t="shared" si="7"/>
        <v>12.205882352941176</v>
      </c>
      <c r="F51" s="11">
        <f t="shared" si="7"/>
        <v>12.5</v>
      </c>
      <c r="G51" s="11">
        <f t="shared" si="7"/>
        <v>12.384</v>
      </c>
    </row>
    <row r="52" spans="1:7">
      <c r="A52" s="8" t="s">
        <v>9</v>
      </c>
      <c r="B52" s="11">
        <f t="shared" si="7"/>
        <v>9.64</v>
      </c>
      <c r="C52" s="11">
        <f t="shared" si="7"/>
        <v>8.32</v>
      </c>
      <c r="D52" s="11">
        <f t="shared" si="7"/>
        <v>10.611111111111111</v>
      </c>
      <c r="E52" s="11">
        <f t="shared" si="7"/>
        <v>8.7777777777777786</v>
      </c>
      <c r="F52" s="11">
        <f t="shared" si="7"/>
        <v>8</v>
      </c>
      <c r="G52" s="11">
        <f t="shared" si="7"/>
        <v>9.3771929824561404</v>
      </c>
    </row>
    <row r="53" spans="1:7">
      <c r="A53" s="8" t="s">
        <v>379</v>
      </c>
      <c r="B53" s="11">
        <f t="shared" si="7"/>
        <v>11.908878504672897</v>
      </c>
      <c r="C53" s="11">
        <f t="shared" si="7"/>
        <v>9.6311475409836067</v>
      </c>
      <c r="D53" s="11">
        <f t="shared" si="7"/>
        <v>12.599164926931106</v>
      </c>
      <c r="E53" s="11">
        <f t="shared" si="7"/>
        <v>11.313131313131313</v>
      </c>
      <c r="F53" s="11">
        <f t="shared" si="7"/>
        <v>10.945701357466064</v>
      </c>
      <c r="G53" s="11">
        <f t="shared" si="7"/>
        <v>11.70440251572327</v>
      </c>
    </row>
    <row r="55" spans="1:7">
      <c r="A55" s="6" t="s">
        <v>10</v>
      </c>
      <c r="B55" t="s">
        <v>14</v>
      </c>
    </row>
  </sheetData>
  <mergeCells count="1">
    <mergeCell ref="A28:G2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0"/>
  <sheetViews>
    <sheetView topLeftCell="A13" workbookViewId="0">
      <selection activeCell="I5" sqref="I5"/>
    </sheetView>
  </sheetViews>
  <sheetFormatPr defaultRowHeight="15"/>
  <cols>
    <col min="1" max="1" width="18.42578125" customWidth="1"/>
    <col min="2" max="2" width="11.5703125" bestFit="1" customWidth="1"/>
  </cols>
  <sheetData>
    <row r="1" spans="1:7">
      <c r="A1" t="s">
        <v>17</v>
      </c>
    </row>
    <row r="2" spans="1:7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</row>
    <row r="3" spans="1:7">
      <c r="A3" s="3" t="s">
        <v>7</v>
      </c>
      <c r="B3" s="13">
        <v>263</v>
      </c>
      <c r="C3" s="13">
        <v>60</v>
      </c>
      <c r="D3" s="13">
        <v>769</v>
      </c>
      <c r="E3" s="13">
        <v>389</v>
      </c>
      <c r="F3" s="13">
        <v>126</v>
      </c>
      <c r="G3" s="13">
        <v>1607</v>
      </c>
    </row>
    <row r="4" spans="1:7">
      <c r="A4" s="3" t="s">
        <v>8</v>
      </c>
      <c r="B4" s="13">
        <v>28</v>
      </c>
      <c r="C4" s="13">
        <v>18</v>
      </c>
      <c r="D4" s="13">
        <v>5</v>
      </c>
      <c r="E4" s="13">
        <v>22</v>
      </c>
      <c r="F4" s="13">
        <v>13</v>
      </c>
      <c r="G4" s="13">
        <v>86</v>
      </c>
    </row>
    <row r="5" spans="1:7">
      <c r="A5" s="3" t="s">
        <v>9</v>
      </c>
      <c r="B5" s="13">
        <v>11</v>
      </c>
      <c r="C5" s="13">
        <v>9</v>
      </c>
      <c r="D5" s="13">
        <v>23</v>
      </c>
      <c r="E5" s="13">
        <v>6</v>
      </c>
      <c r="F5" s="13">
        <v>5</v>
      </c>
      <c r="G5" s="13">
        <v>54</v>
      </c>
    </row>
    <row r="6" spans="1:7">
      <c r="A6" s="14" t="s">
        <v>6</v>
      </c>
      <c r="B6" s="5">
        <f t="shared" ref="B6:F6" si="0">SUM(B3:B5)</f>
        <v>302</v>
      </c>
      <c r="C6" s="5">
        <f t="shared" si="0"/>
        <v>87</v>
      </c>
      <c r="D6" s="5">
        <f t="shared" si="0"/>
        <v>797</v>
      </c>
      <c r="E6" s="5">
        <f t="shared" si="0"/>
        <v>417</v>
      </c>
      <c r="F6" s="5">
        <f t="shared" si="0"/>
        <v>144</v>
      </c>
      <c r="G6" s="5">
        <f>SUM(G3:G5)</f>
        <v>1747</v>
      </c>
    </row>
    <row r="8" spans="1:7">
      <c r="A8" s="6" t="s">
        <v>10</v>
      </c>
    </row>
    <row r="10" spans="1:7">
      <c r="A10" t="s">
        <v>13</v>
      </c>
    </row>
    <row r="11" spans="1:7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</row>
    <row r="12" spans="1:7">
      <c r="A12" s="8" t="s">
        <v>7</v>
      </c>
      <c r="B12" s="9">
        <v>370</v>
      </c>
      <c r="C12" s="9">
        <v>186</v>
      </c>
      <c r="D12" s="9">
        <v>917</v>
      </c>
      <c r="E12" s="9">
        <v>641</v>
      </c>
      <c r="F12" s="9">
        <v>191</v>
      </c>
      <c r="G12" s="9">
        <v>2305</v>
      </c>
    </row>
    <row r="13" spans="1:7">
      <c r="A13" s="8" t="s">
        <v>8</v>
      </c>
      <c r="B13" s="9">
        <v>33</v>
      </c>
      <c r="C13" s="9">
        <v>33</v>
      </c>
      <c r="D13" s="9">
        <v>5</v>
      </c>
      <c r="E13" s="9">
        <v>34</v>
      </c>
      <c r="F13" s="9">
        <v>20</v>
      </c>
      <c r="G13" s="9">
        <v>125</v>
      </c>
    </row>
    <row r="14" spans="1:7">
      <c r="A14" s="8" t="s">
        <v>9</v>
      </c>
      <c r="B14" s="9">
        <v>25</v>
      </c>
      <c r="C14" s="9">
        <v>25</v>
      </c>
      <c r="D14" s="9">
        <v>36</v>
      </c>
      <c r="E14" s="9">
        <v>18</v>
      </c>
      <c r="F14" s="9">
        <v>10</v>
      </c>
      <c r="G14" s="9">
        <v>114</v>
      </c>
    </row>
    <row r="15" spans="1:7">
      <c r="A15" s="8" t="s">
        <v>6</v>
      </c>
      <c r="B15" s="5">
        <f>SUM(B12:B14)</f>
        <v>428</v>
      </c>
      <c r="C15" s="5">
        <f t="shared" ref="C15:G15" si="1">SUM(C12:C14)</f>
        <v>244</v>
      </c>
      <c r="D15" s="5">
        <f t="shared" si="1"/>
        <v>958</v>
      </c>
      <c r="E15" s="5">
        <f t="shared" si="1"/>
        <v>693</v>
      </c>
      <c r="F15" s="5">
        <f t="shared" si="1"/>
        <v>221</v>
      </c>
      <c r="G15" s="5">
        <f t="shared" si="1"/>
        <v>2544</v>
      </c>
    </row>
    <row r="17" spans="1:7">
      <c r="A17" s="6" t="s">
        <v>10</v>
      </c>
      <c r="B17" t="s">
        <v>14</v>
      </c>
    </row>
    <row r="19" spans="1:7">
      <c r="A19" t="s">
        <v>18</v>
      </c>
    </row>
    <row r="20" spans="1:7">
      <c r="A20" s="7" t="s">
        <v>0</v>
      </c>
      <c r="B20" s="7" t="s">
        <v>1</v>
      </c>
      <c r="C20" s="7" t="s">
        <v>2</v>
      </c>
      <c r="D20" s="7" t="s">
        <v>3</v>
      </c>
      <c r="E20" s="7" t="s">
        <v>4</v>
      </c>
      <c r="F20" s="7" t="s">
        <v>5</v>
      </c>
      <c r="G20" s="7" t="s">
        <v>6</v>
      </c>
    </row>
    <row r="21" spans="1:7">
      <c r="A21" s="8" t="s">
        <v>7</v>
      </c>
      <c r="B21" s="15">
        <f>B3/B$12</f>
        <v>0.71081081081081077</v>
      </c>
      <c r="C21" s="15">
        <f t="shared" ref="C21:G21" si="2">C3/C$12</f>
        <v>0.32258064516129031</v>
      </c>
      <c r="D21" s="15">
        <f t="shared" si="2"/>
        <v>0.83860414394765537</v>
      </c>
      <c r="E21" s="15">
        <f t="shared" si="2"/>
        <v>0.6068642745709828</v>
      </c>
      <c r="F21" s="15">
        <f t="shared" si="2"/>
        <v>0.65968586387434558</v>
      </c>
      <c r="G21" s="15">
        <f t="shared" si="2"/>
        <v>0.6971800433839479</v>
      </c>
    </row>
    <row r="22" spans="1:7">
      <c r="A22" s="8" t="s">
        <v>8</v>
      </c>
      <c r="B22" s="15">
        <f t="shared" ref="B22:G24" si="3">B4/B$12</f>
        <v>7.567567567567568E-2</v>
      </c>
      <c r="C22" s="15">
        <f t="shared" si="3"/>
        <v>9.6774193548387094E-2</v>
      </c>
      <c r="D22" s="15">
        <f t="shared" si="3"/>
        <v>5.4525627044711015E-3</v>
      </c>
      <c r="E22" s="15">
        <f t="shared" si="3"/>
        <v>3.4321372854914198E-2</v>
      </c>
      <c r="F22" s="15">
        <f t="shared" si="3"/>
        <v>6.8062827225130892E-2</v>
      </c>
      <c r="G22" s="15">
        <f t="shared" si="3"/>
        <v>3.7310195227765727E-2</v>
      </c>
    </row>
    <row r="23" spans="1:7">
      <c r="A23" s="8" t="s">
        <v>9</v>
      </c>
      <c r="B23" s="15">
        <f t="shared" si="3"/>
        <v>2.9729729729729731E-2</v>
      </c>
      <c r="C23" s="15">
        <f t="shared" si="3"/>
        <v>4.8387096774193547E-2</v>
      </c>
      <c r="D23" s="15">
        <f t="shared" si="3"/>
        <v>2.5081788440567066E-2</v>
      </c>
      <c r="E23" s="15">
        <f t="shared" si="3"/>
        <v>9.3603744149765994E-3</v>
      </c>
      <c r="F23" s="15">
        <f t="shared" si="3"/>
        <v>2.6178010471204188E-2</v>
      </c>
      <c r="G23" s="15">
        <f t="shared" si="3"/>
        <v>2.3427331887201735E-2</v>
      </c>
    </row>
    <row r="24" spans="1:7">
      <c r="A24" s="8" t="s">
        <v>425</v>
      </c>
      <c r="B24" s="15">
        <f t="shared" si="3"/>
        <v>0.81621621621621621</v>
      </c>
      <c r="C24" s="15">
        <f t="shared" si="3"/>
        <v>0.46774193548387094</v>
      </c>
      <c r="D24" s="15">
        <f t="shared" si="3"/>
        <v>0.86913849509269359</v>
      </c>
      <c r="E24" s="15">
        <f t="shared" si="3"/>
        <v>0.65054602184087362</v>
      </c>
      <c r="F24" s="15">
        <f t="shared" si="3"/>
        <v>0.75392670157068065</v>
      </c>
      <c r="G24" s="15">
        <f t="shared" si="3"/>
        <v>0.75791757049891539</v>
      </c>
    </row>
    <row r="26" spans="1:7">
      <c r="A26" s="6" t="s">
        <v>10</v>
      </c>
      <c r="B26" t="s">
        <v>14</v>
      </c>
    </row>
    <row r="28" spans="1:7">
      <c r="A28" t="s">
        <v>18</v>
      </c>
    </row>
    <row r="29" spans="1:7">
      <c r="A29" s="7" t="s">
        <v>0</v>
      </c>
      <c r="B29" s="7" t="s">
        <v>1</v>
      </c>
      <c r="C29" s="7" t="s">
        <v>2</v>
      </c>
      <c r="D29" s="7" t="s">
        <v>3</v>
      </c>
      <c r="E29" s="7" t="s">
        <v>4</v>
      </c>
      <c r="F29" s="7" t="s">
        <v>5</v>
      </c>
      <c r="G29" s="7" t="s">
        <v>426</v>
      </c>
    </row>
    <row r="30" spans="1:7">
      <c r="A30" s="39" t="str">
        <f>A24</f>
        <v>% full time</v>
      </c>
      <c r="B30" s="39">
        <f t="shared" ref="B30:G30" si="4">B24</f>
        <v>0.81621621621621621</v>
      </c>
      <c r="C30" s="39">
        <f t="shared" si="4"/>
        <v>0.46774193548387094</v>
      </c>
      <c r="D30" s="39">
        <f t="shared" si="4"/>
        <v>0.86913849509269359</v>
      </c>
      <c r="E30" s="39">
        <f t="shared" si="4"/>
        <v>0.65054602184087362</v>
      </c>
      <c r="F30" s="39">
        <f t="shared" si="4"/>
        <v>0.75392670157068065</v>
      </c>
      <c r="G30" s="39">
        <f t="shared" si="4"/>
        <v>0.75791757049891539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I17" sqref="I17"/>
    </sheetView>
  </sheetViews>
  <sheetFormatPr defaultRowHeight="15"/>
  <sheetData>
    <row r="1" spans="1:8">
      <c r="A1" t="s">
        <v>417</v>
      </c>
    </row>
    <row r="2" spans="1:8">
      <c r="A2" s="35" t="s">
        <v>20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408</v>
      </c>
    </row>
    <row r="3" spans="1:8">
      <c r="A3" s="8" t="s">
        <v>46</v>
      </c>
      <c r="B3" s="9">
        <v>227</v>
      </c>
      <c r="C3" s="9">
        <v>104</v>
      </c>
      <c r="D3" s="9">
        <v>465</v>
      </c>
      <c r="E3" s="9">
        <v>107</v>
      </c>
      <c r="F3" s="9">
        <v>88</v>
      </c>
      <c r="G3" s="9">
        <v>991</v>
      </c>
      <c r="H3" s="23">
        <f>G3/G$10</f>
        <v>0.38954402515723269</v>
      </c>
    </row>
    <row r="4" spans="1:8">
      <c r="A4" s="8" t="s">
        <v>32</v>
      </c>
      <c r="B4" s="43"/>
      <c r="C4" s="9">
        <v>23</v>
      </c>
      <c r="D4" s="43"/>
      <c r="E4" s="9">
        <v>141</v>
      </c>
      <c r="F4" s="43"/>
      <c r="G4" s="9">
        <v>164</v>
      </c>
      <c r="H4" s="23">
        <f t="shared" ref="H4:H10" si="0">G4/G$10</f>
        <v>6.4465408805031446E-2</v>
      </c>
    </row>
    <row r="5" spans="1:8">
      <c r="A5" s="8" t="s">
        <v>26</v>
      </c>
      <c r="B5" s="9">
        <v>59</v>
      </c>
      <c r="C5" s="9">
        <v>50</v>
      </c>
      <c r="D5" s="9">
        <v>360</v>
      </c>
      <c r="E5" s="9">
        <v>131</v>
      </c>
      <c r="F5" s="9">
        <v>58</v>
      </c>
      <c r="G5" s="9">
        <v>658</v>
      </c>
      <c r="H5" s="23">
        <f t="shared" si="0"/>
        <v>0.25864779874213839</v>
      </c>
    </row>
    <row r="6" spans="1:8">
      <c r="A6" s="8" t="s">
        <v>40</v>
      </c>
      <c r="B6" s="43"/>
      <c r="C6" s="43"/>
      <c r="D6" s="9">
        <v>33</v>
      </c>
      <c r="E6" s="43"/>
      <c r="F6" s="43"/>
      <c r="G6" s="9">
        <v>33</v>
      </c>
      <c r="H6" s="23">
        <f t="shared" si="0"/>
        <v>1.2971698113207548E-2</v>
      </c>
    </row>
    <row r="7" spans="1:8">
      <c r="A7" s="8" t="s">
        <v>24</v>
      </c>
      <c r="B7" s="9">
        <v>142</v>
      </c>
      <c r="C7" s="9">
        <v>66</v>
      </c>
      <c r="D7" s="9">
        <v>30</v>
      </c>
      <c r="E7" s="9">
        <v>312</v>
      </c>
      <c r="F7" s="9">
        <v>75</v>
      </c>
      <c r="G7" s="9">
        <v>625</v>
      </c>
      <c r="H7" s="23">
        <f t="shared" si="0"/>
        <v>0.2456761006289308</v>
      </c>
    </row>
    <row r="8" spans="1:8">
      <c r="A8" s="8" t="s">
        <v>22</v>
      </c>
      <c r="B8" s="43"/>
      <c r="C8" s="9">
        <v>1</v>
      </c>
      <c r="D8" s="9">
        <v>69</v>
      </c>
      <c r="E8" s="43"/>
      <c r="F8" s="43"/>
      <c r="G8" s="9">
        <v>70</v>
      </c>
      <c r="H8" s="23">
        <f t="shared" si="0"/>
        <v>2.7515723270440252E-2</v>
      </c>
    </row>
    <row r="9" spans="1:8">
      <c r="A9" s="8" t="s">
        <v>418</v>
      </c>
      <c r="B9" s="43"/>
      <c r="C9" s="43"/>
      <c r="D9" s="9">
        <v>1</v>
      </c>
      <c r="E9" s="9">
        <v>2</v>
      </c>
      <c r="F9" s="43"/>
      <c r="G9" s="9">
        <v>3</v>
      </c>
      <c r="H9" s="23">
        <f t="shared" si="0"/>
        <v>1.1792452830188679E-3</v>
      </c>
    </row>
    <row r="10" spans="1:8">
      <c r="A10" s="8" t="s">
        <v>6</v>
      </c>
      <c r="B10" s="5">
        <f t="shared" ref="B10:G10" si="1">SUM(B3:B9)</f>
        <v>428</v>
      </c>
      <c r="C10" s="5">
        <f t="shared" si="1"/>
        <v>244</v>
      </c>
      <c r="D10" s="5">
        <f t="shared" si="1"/>
        <v>958</v>
      </c>
      <c r="E10" s="5">
        <f t="shared" si="1"/>
        <v>693</v>
      </c>
      <c r="F10" s="5">
        <f t="shared" si="1"/>
        <v>221</v>
      </c>
      <c r="G10" s="5">
        <f t="shared" si="1"/>
        <v>2544</v>
      </c>
      <c r="H10" s="23">
        <f t="shared" si="0"/>
        <v>1</v>
      </c>
    </row>
    <row r="12" spans="1:8">
      <c r="A12" s="35" t="s">
        <v>20</v>
      </c>
      <c r="B12" s="35" t="s">
        <v>6</v>
      </c>
    </row>
    <row r="13" spans="1:8">
      <c r="A13" s="8" t="s">
        <v>46</v>
      </c>
      <c r="B13" s="9">
        <v>991</v>
      </c>
    </row>
    <row r="14" spans="1:8">
      <c r="A14" s="8" t="s">
        <v>32</v>
      </c>
      <c r="B14" s="9">
        <v>164</v>
      </c>
    </row>
    <row r="15" spans="1:8">
      <c r="A15" s="8" t="s">
        <v>26</v>
      </c>
      <c r="B15" s="9">
        <v>658</v>
      </c>
    </row>
    <row r="16" spans="1:8">
      <c r="A16" s="8" t="s">
        <v>40</v>
      </c>
      <c r="B16" s="9">
        <v>33</v>
      </c>
    </row>
    <row r="17" spans="1:2">
      <c r="A17" s="8" t="s">
        <v>24</v>
      </c>
      <c r="B17" s="9">
        <v>625</v>
      </c>
    </row>
    <row r="18" spans="1:2">
      <c r="A18" s="8" t="s">
        <v>22</v>
      </c>
      <c r="B18" s="9">
        <v>70</v>
      </c>
    </row>
    <row r="19" spans="1:2">
      <c r="A19" s="8" t="s">
        <v>418</v>
      </c>
      <c r="B19" s="9">
        <v>3</v>
      </c>
    </row>
    <row r="20" spans="1:2">
      <c r="A20" s="8" t="s">
        <v>6</v>
      </c>
      <c r="B20" s="5">
        <f>SUM(B13:B19)</f>
        <v>2544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9"/>
  <sheetViews>
    <sheetView topLeftCell="A7" workbookViewId="0">
      <selection activeCell="I27" sqref="I27"/>
    </sheetView>
  </sheetViews>
  <sheetFormatPr defaultRowHeight="15"/>
  <cols>
    <col min="2" max="2" width="11.5703125" bestFit="1" customWidth="1"/>
  </cols>
  <sheetData>
    <row r="1" spans="1:7">
      <c r="A1" t="s">
        <v>405</v>
      </c>
    </row>
    <row r="2" spans="1:7">
      <c r="A2" s="36" t="s">
        <v>401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</row>
    <row r="3" spans="1:7">
      <c r="A3" s="37" t="s">
        <v>403</v>
      </c>
      <c r="B3" s="38">
        <v>233</v>
      </c>
      <c r="C3" s="38">
        <v>116</v>
      </c>
      <c r="D3" s="38">
        <v>548</v>
      </c>
      <c r="E3" s="38">
        <v>326</v>
      </c>
      <c r="F3" s="38">
        <v>117</v>
      </c>
      <c r="G3" s="38">
        <v>1340</v>
      </c>
    </row>
    <row r="4" spans="1:7">
      <c r="A4" s="37" t="s">
        <v>404</v>
      </c>
      <c r="B4" s="38">
        <v>195</v>
      </c>
      <c r="C4" s="38">
        <v>128</v>
      </c>
      <c r="D4" s="38">
        <v>410</v>
      </c>
      <c r="E4" s="38">
        <v>367</v>
      </c>
      <c r="F4" s="38">
        <v>104</v>
      </c>
      <c r="G4" s="38">
        <v>1204</v>
      </c>
    </row>
    <row r="5" spans="1:7">
      <c r="A5" s="5" t="s">
        <v>6</v>
      </c>
      <c r="B5" s="5">
        <f>SUM(B3:B4)</f>
        <v>428</v>
      </c>
      <c r="C5" s="5">
        <f t="shared" ref="C5:G5" si="0">SUM(C3:C4)</f>
        <v>244</v>
      </c>
      <c r="D5" s="5">
        <f t="shared" si="0"/>
        <v>958</v>
      </c>
      <c r="E5" s="5">
        <f t="shared" si="0"/>
        <v>693</v>
      </c>
      <c r="F5" s="5">
        <f t="shared" si="0"/>
        <v>221</v>
      </c>
      <c r="G5" s="5">
        <f t="shared" si="0"/>
        <v>2544</v>
      </c>
    </row>
    <row r="25" spans="1:2">
      <c r="A25" s="36" t="s">
        <v>401</v>
      </c>
      <c r="B25" t="str">
        <f>G2</f>
        <v>Total</v>
      </c>
    </row>
    <row r="26" spans="1:2">
      <c r="A26" s="37" t="s">
        <v>403</v>
      </c>
      <c r="B26">
        <f t="shared" ref="B26:B28" si="1">G3</f>
        <v>1340</v>
      </c>
    </row>
    <row r="27" spans="1:2">
      <c r="A27" s="37" t="s">
        <v>404</v>
      </c>
      <c r="B27">
        <f t="shared" si="1"/>
        <v>1204</v>
      </c>
    </row>
    <row r="28" spans="1:2">
      <c r="A28" s="5" t="s">
        <v>6</v>
      </c>
      <c r="B28">
        <f t="shared" si="1"/>
        <v>2544</v>
      </c>
    </row>
    <row r="45" spans="1:7">
      <c r="A45" t="s">
        <v>421</v>
      </c>
    </row>
    <row r="46" spans="1:7">
      <c r="A46" s="36" t="s">
        <v>401</v>
      </c>
      <c r="B46" s="36" t="s">
        <v>1</v>
      </c>
      <c r="C46" s="36" t="s">
        <v>2</v>
      </c>
      <c r="D46" s="36" t="s">
        <v>3</v>
      </c>
      <c r="E46" s="36" t="s">
        <v>4</v>
      </c>
      <c r="F46" s="36" t="s">
        <v>5</v>
      </c>
      <c r="G46" s="36" t="s">
        <v>6</v>
      </c>
    </row>
    <row r="47" spans="1:7">
      <c r="A47" s="37" t="s">
        <v>403</v>
      </c>
      <c r="B47" s="44">
        <f>B3/B$5</f>
        <v>0.54439252336448596</v>
      </c>
      <c r="C47" s="44">
        <f t="shared" ref="C47:G47" si="2">C3/C$5</f>
        <v>0.47540983606557374</v>
      </c>
      <c r="D47" s="44">
        <f t="shared" si="2"/>
        <v>0.57202505219206679</v>
      </c>
      <c r="E47" s="44">
        <f t="shared" si="2"/>
        <v>0.4704184704184704</v>
      </c>
      <c r="F47" s="44">
        <f t="shared" si="2"/>
        <v>0.52941176470588236</v>
      </c>
      <c r="G47" s="44">
        <f t="shared" si="2"/>
        <v>0.52672955974842772</v>
      </c>
    </row>
    <row r="48" spans="1:7">
      <c r="A48" s="37" t="s">
        <v>404</v>
      </c>
      <c r="B48" s="44">
        <f t="shared" ref="B48:G49" si="3">B4/B$5</f>
        <v>0.45560747663551404</v>
      </c>
      <c r="C48" s="44">
        <f t="shared" si="3"/>
        <v>0.52459016393442626</v>
      </c>
      <c r="D48" s="44">
        <f t="shared" si="3"/>
        <v>0.42797494780793321</v>
      </c>
      <c r="E48" s="44">
        <f t="shared" si="3"/>
        <v>0.5295815295815296</v>
      </c>
      <c r="F48" s="44">
        <f t="shared" si="3"/>
        <v>0.47058823529411764</v>
      </c>
      <c r="G48" s="44">
        <f t="shared" si="3"/>
        <v>0.47327044025157233</v>
      </c>
    </row>
    <row r="49" spans="1:7">
      <c r="A49" s="5" t="s">
        <v>6</v>
      </c>
      <c r="B49" s="44">
        <f t="shared" si="3"/>
        <v>1</v>
      </c>
      <c r="C49" s="44">
        <f t="shared" si="3"/>
        <v>1</v>
      </c>
      <c r="D49" s="44">
        <f t="shared" si="3"/>
        <v>1</v>
      </c>
      <c r="E49" s="44">
        <f t="shared" si="3"/>
        <v>1</v>
      </c>
      <c r="F49" s="44">
        <f t="shared" si="3"/>
        <v>1</v>
      </c>
      <c r="G49" s="44">
        <f t="shared" si="3"/>
        <v>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G1" sqref="G1"/>
    </sheetView>
  </sheetViews>
  <sheetFormatPr defaultRowHeight="15"/>
  <sheetData>
    <row r="1" spans="1:9">
      <c r="A1" t="s">
        <v>387</v>
      </c>
    </row>
    <row r="2" spans="1:9">
      <c r="A2" s="16" t="s">
        <v>19</v>
      </c>
      <c r="B2" s="16" t="s">
        <v>20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46" t="s">
        <v>408</v>
      </c>
    </row>
    <row r="3" spans="1:9">
      <c r="A3" s="17" t="s">
        <v>45</v>
      </c>
      <c r="B3" s="17" t="s">
        <v>46</v>
      </c>
      <c r="C3" s="19"/>
      <c r="D3" s="18">
        <v>3</v>
      </c>
      <c r="E3" s="18">
        <v>80</v>
      </c>
      <c r="F3" s="18">
        <v>6</v>
      </c>
      <c r="G3" s="18">
        <v>11</v>
      </c>
      <c r="H3" s="18">
        <v>100</v>
      </c>
      <c r="I3" s="23">
        <f>H3/H$43</f>
        <v>3.9308176100628929E-2</v>
      </c>
    </row>
    <row r="4" spans="1:9">
      <c r="A4" s="17" t="s">
        <v>48</v>
      </c>
      <c r="B4" s="17" t="s">
        <v>46</v>
      </c>
      <c r="C4" s="19"/>
      <c r="D4" s="18">
        <v>63</v>
      </c>
      <c r="E4" s="18">
        <v>165</v>
      </c>
      <c r="F4" s="18">
        <v>48</v>
      </c>
      <c r="G4" s="18">
        <v>42</v>
      </c>
      <c r="H4" s="18">
        <v>318</v>
      </c>
      <c r="I4" s="23">
        <f t="shared" ref="I4:I43" si="0">H4/H$43</f>
        <v>0.125</v>
      </c>
    </row>
    <row r="5" spans="1:9">
      <c r="A5" s="17" t="s">
        <v>49</v>
      </c>
      <c r="B5" s="17" t="s">
        <v>46</v>
      </c>
      <c r="C5" s="19"/>
      <c r="D5" s="18">
        <v>2</v>
      </c>
      <c r="E5" s="18">
        <v>88</v>
      </c>
      <c r="F5" s="18">
        <v>27</v>
      </c>
      <c r="G5" s="18">
        <v>2</v>
      </c>
      <c r="H5" s="18">
        <v>119</v>
      </c>
      <c r="I5" s="23">
        <f t="shared" si="0"/>
        <v>4.6776729559748424E-2</v>
      </c>
    </row>
    <row r="6" spans="1:9">
      <c r="A6" s="17" t="s">
        <v>59</v>
      </c>
      <c r="B6" s="17" t="s">
        <v>46</v>
      </c>
      <c r="C6" s="18">
        <v>227</v>
      </c>
      <c r="D6" s="18">
        <v>36</v>
      </c>
      <c r="E6" s="18">
        <v>132</v>
      </c>
      <c r="F6" s="18">
        <v>26</v>
      </c>
      <c r="G6" s="18">
        <v>33</v>
      </c>
      <c r="H6" s="18">
        <v>454</v>
      </c>
      <c r="I6" s="23">
        <f t="shared" si="0"/>
        <v>0.17845911949685533</v>
      </c>
    </row>
    <row r="7" spans="1:9">
      <c r="A7" s="17" t="s">
        <v>31</v>
      </c>
      <c r="B7" s="17" t="s">
        <v>32</v>
      </c>
      <c r="C7" s="19"/>
      <c r="D7" s="19"/>
      <c r="E7" s="19"/>
      <c r="F7" s="18">
        <v>34</v>
      </c>
      <c r="G7" s="19"/>
      <c r="H7" s="18">
        <v>34</v>
      </c>
      <c r="I7" s="23">
        <f t="shared" si="0"/>
        <v>1.3364779874213837E-2</v>
      </c>
    </row>
    <row r="8" spans="1:9">
      <c r="A8" s="17" t="s">
        <v>41</v>
      </c>
      <c r="B8" s="17" t="s">
        <v>32</v>
      </c>
      <c r="C8" s="19"/>
      <c r="D8" s="18">
        <v>23</v>
      </c>
      <c r="E8" s="19"/>
      <c r="F8" s="18">
        <v>51</v>
      </c>
      <c r="G8" s="19"/>
      <c r="H8" s="18">
        <v>74</v>
      </c>
      <c r="I8" s="23">
        <f t="shared" si="0"/>
        <v>2.9088050314465409E-2</v>
      </c>
    </row>
    <row r="9" spans="1:9">
      <c r="A9" s="17" t="s">
        <v>58</v>
      </c>
      <c r="B9" s="17" t="s">
        <v>32</v>
      </c>
      <c r="C9" s="19"/>
      <c r="D9" s="19"/>
      <c r="E9" s="19"/>
      <c r="F9" s="18">
        <v>56</v>
      </c>
      <c r="G9" s="19"/>
      <c r="H9" s="18">
        <v>56</v>
      </c>
      <c r="I9" s="23">
        <f t="shared" si="0"/>
        <v>2.20125786163522E-2</v>
      </c>
    </row>
    <row r="10" spans="1:9">
      <c r="A10" s="17" t="s">
        <v>25</v>
      </c>
      <c r="B10" s="17" t="s">
        <v>26</v>
      </c>
      <c r="C10" s="19"/>
      <c r="D10" s="19"/>
      <c r="E10" s="18">
        <v>13</v>
      </c>
      <c r="F10" s="18">
        <v>5</v>
      </c>
      <c r="G10" s="19"/>
      <c r="H10" s="18">
        <v>18</v>
      </c>
      <c r="I10" s="23">
        <f t="shared" si="0"/>
        <v>7.0754716981132077E-3</v>
      </c>
    </row>
    <row r="11" spans="1:9">
      <c r="A11" s="17" t="s">
        <v>27</v>
      </c>
      <c r="B11" s="17" t="s">
        <v>26</v>
      </c>
      <c r="C11" s="19"/>
      <c r="D11" s="19"/>
      <c r="E11" s="18">
        <v>14</v>
      </c>
      <c r="F11" s="18">
        <v>13</v>
      </c>
      <c r="G11" s="18">
        <v>2</v>
      </c>
      <c r="H11" s="18">
        <v>29</v>
      </c>
      <c r="I11" s="23">
        <f t="shared" si="0"/>
        <v>1.1399371069182389E-2</v>
      </c>
    </row>
    <row r="12" spans="1:9">
      <c r="A12" s="17" t="s">
        <v>30</v>
      </c>
      <c r="B12" s="17" t="s">
        <v>26</v>
      </c>
      <c r="C12" s="19"/>
      <c r="D12" s="18">
        <v>5</v>
      </c>
      <c r="E12" s="19"/>
      <c r="F12" s="19"/>
      <c r="G12" s="19"/>
      <c r="H12" s="18">
        <v>5</v>
      </c>
      <c r="I12" s="23">
        <f t="shared" si="0"/>
        <v>1.9654088050314465E-3</v>
      </c>
    </row>
    <row r="13" spans="1:9">
      <c r="A13" s="17" t="s">
        <v>33</v>
      </c>
      <c r="B13" s="17" t="s">
        <v>26</v>
      </c>
      <c r="C13" s="18">
        <v>37</v>
      </c>
      <c r="D13" s="18">
        <v>15</v>
      </c>
      <c r="E13" s="18">
        <v>126</v>
      </c>
      <c r="F13" s="18">
        <v>34</v>
      </c>
      <c r="G13" s="18">
        <v>23</v>
      </c>
      <c r="H13" s="18">
        <v>235</v>
      </c>
      <c r="I13" s="23">
        <f t="shared" si="0"/>
        <v>9.2374213836477981E-2</v>
      </c>
    </row>
    <row r="14" spans="1:9">
      <c r="A14" s="17" t="s">
        <v>35</v>
      </c>
      <c r="B14" s="17" t="s">
        <v>26</v>
      </c>
      <c r="C14" s="18">
        <v>1</v>
      </c>
      <c r="D14" s="18">
        <v>6</v>
      </c>
      <c r="E14" s="18">
        <v>130</v>
      </c>
      <c r="F14" s="18">
        <v>17</v>
      </c>
      <c r="G14" s="18">
        <v>21</v>
      </c>
      <c r="H14" s="18">
        <v>175</v>
      </c>
      <c r="I14" s="23">
        <f t="shared" si="0"/>
        <v>6.8789308176100628E-2</v>
      </c>
    </row>
    <row r="15" spans="1:9">
      <c r="A15" s="17" t="s">
        <v>37</v>
      </c>
      <c r="B15" s="17" t="s">
        <v>26</v>
      </c>
      <c r="C15" s="19"/>
      <c r="D15" s="19"/>
      <c r="E15" s="18">
        <v>1</v>
      </c>
      <c r="F15" s="19"/>
      <c r="G15" s="19"/>
      <c r="H15" s="18">
        <v>1</v>
      </c>
      <c r="I15" s="23">
        <f t="shared" si="0"/>
        <v>3.9308176100628933E-4</v>
      </c>
    </row>
    <row r="16" spans="1:9">
      <c r="A16" s="17" t="s">
        <v>47</v>
      </c>
      <c r="B16" s="17" t="s">
        <v>26</v>
      </c>
      <c r="C16" s="19"/>
      <c r="D16" s="19"/>
      <c r="E16" s="18">
        <v>6</v>
      </c>
      <c r="F16" s="18">
        <v>55</v>
      </c>
      <c r="G16" s="18">
        <v>3</v>
      </c>
      <c r="H16" s="18">
        <v>64</v>
      </c>
      <c r="I16" s="23">
        <f t="shared" si="0"/>
        <v>2.5157232704402517E-2</v>
      </c>
    </row>
    <row r="17" spans="1:9">
      <c r="A17" s="17" t="s">
        <v>50</v>
      </c>
      <c r="B17" s="17" t="s">
        <v>26</v>
      </c>
      <c r="C17" s="19"/>
      <c r="D17" s="18">
        <v>11</v>
      </c>
      <c r="E17" s="18">
        <v>36</v>
      </c>
      <c r="F17" s="18">
        <v>5</v>
      </c>
      <c r="G17" s="18">
        <v>1</v>
      </c>
      <c r="H17" s="18">
        <v>53</v>
      </c>
      <c r="I17" s="23">
        <f t="shared" si="0"/>
        <v>2.0833333333333332E-2</v>
      </c>
    </row>
    <row r="18" spans="1:9">
      <c r="A18" s="17" t="s">
        <v>52</v>
      </c>
      <c r="B18" s="17" t="s">
        <v>26</v>
      </c>
      <c r="C18" s="19"/>
      <c r="D18" s="18">
        <v>8</v>
      </c>
      <c r="E18" s="18">
        <v>16</v>
      </c>
      <c r="F18" s="19"/>
      <c r="G18" s="18">
        <v>3</v>
      </c>
      <c r="H18" s="18">
        <v>27</v>
      </c>
      <c r="I18" s="23">
        <f t="shared" si="0"/>
        <v>1.0613207547169811E-2</v>
      </c>
    </row>
    <row r="19" spans="1:9">
      <c r="A19" s="17" t="s">
        <v>53</v>
      </c>
      <c r="B19" s="17" t="s">
        <v>26</v>
      </c>
      <c r="C19" s="19"/>
      <c r="D19" s="19"/>
      <c r="E19" s="18">
        <v>18</v>
      </c>
      <c r="F19" s="18">
        <v>2</v>
      </c>
      <c r="G19" s="19"/>
      <c r="H19" s="18">
        <v>20</v>
      </c>
      <c r="I19" s="23">
        <f t="shared" si="0"/>
        <v>7.8616352201257862E-3</v>
      </c>
    </row>
    <row r="20" spans="1:9">
      <c r="A20" s="17" t="s">
        <v>57</v>
      </c>
      <c r="B20" s="17" t="s">
        <v>26</v>
      </c>
      <c r="C20" s="18">
        <v>21</v>
      </c>
      <c r="D20" s="18">
        <v>5</v>
      </c>
      <c r="E20" s="19"/>
      <c r="F20" s="19"/>
      <c r="G20" s="18">
        <v>5</v>
      </c>
      <c r="H20" s="18">
        <v>31</v>
      </c>
      <c r="I20" s="23">
        <f t="shared" si="0"/>
        <v>1.2185534591194969E-2</v>
      </c>
    </row>
    <row r="21" spans="1:9">
      <c r="A21" s="17" t="s">
        <v>39</v>
      </c>
      <c r="B21" s="17" t="s">
        <v>40</v>
      </c>
      <c r="C21" s="19"/>
      <c r="D21" s="19"/>
      <c r="E21" s="18">
        <v>33</v>
      </c>
      <c r="F21" s="19"/>
      <c r="G21" s="19"/>
      <c r="H21" s="18">
        <v>33</v>
      </c>
      <c r="I21" s="23">
        <f t="shared" si="0"/>
        <v>1.2971698113207548E-2</v>
      </c>
    </row>
    <row r="22" spans="1:9">
      <c r="A22" s="17" t="s">
        <v>23</v>
      </c>
      <c r="B22" s="17" t="s">
        <v>24</v>
      </c>
      <c r="C22" s="19"/>
      <c r="D22" s="18">
        <v>24</v>
      </c>
      <c r="E22" s="19"/>
      <c r="F22" s="18">
        <v>75</v>
      </c>
      <c r="G22" s="18">
        <v>9</v>
      </c>
      <c r="H22" s="18">
        <v>108</v>
      </c>
      <c r="I22" s="23">
        <f t="shared" si="0"/>
        <v>4.2452830188679243E-2</v>
      </c>
    </row>
    <row r="23" spans="1:9">
      <c r="A23" s="17" t="s">
        <v>28</v>
      </c>
      <c r="B23" s="17" t="s">
        <v>24</v>
      </c>
      <c r="C23" s="18">
        <v>115</v>
      </c>
      <c r="D23" s="19"/>
      <c r="E23" s="19"/>
      <c r="F23" s="18">
        <v>71</v>
      </c>
      <c r="G23" s="18">
        <v>11</v>
      </c>
      <c r="H23" s="18">
        <v>197</v>
      </c>
      <c r="I23" s="23">
        <f t="shared" si="0"/>
        <v>7.743710691823899E-2</v>
      </c>
    </row>
    <row r="24" spans="1:9">
      <c r="A24" s="17" t="s">
        <v>29</v>
      </c>
      <c r="B24" s="17" t="s">
        <v>24</v>
      </c>
      <c r="C24" s="19"/>
      <c r="D24" s="19"/>
      <c r="E24" s="19"/>
      <c r="F24" s="18">
        <v>16</v>
      </c>
      <c r="G24" s="19"/>
      <c r="H24" s="18">
        <v>16</v>
      </c>
      <c r="I24" s="23">
        <f t="shared" si="0"/>
        <v>6.2893081761006293E-3</v>
      </c>
    </row>
    <row r="25" spans="1:9">
      <c r="A25" s="17" t="s">
        <v>30</v>
      </c>
      <c r="B25" s="17" t="s">
        <v>24</v>
      </c>
      <c r="C25" s="19"/>
      <c r="D25" s="18">
        <v>27</v>
      </c>
      <c r="E25" s="18">
        <v>2</v>
      </c>
      <c r="F25" s="19"/>
      <c r="G25" s="19"/>
      <c r="H25" s="18">
        <v>29</v>
      </c>
      <c r="I25" s="23">
        <f t="shared" si="0"/>
        <v>1.1399371069182389E-2</v>
      </c>
    </row>
    <row r="26" spans="1:9">
      <c r="A26" s="17" t="s">
        <v>24</v>
      </c>
      <c r="B26" s="17" t="s">
        <v>24</v>
      </c>
      <c r="C26" s="19"/>
      <c r="D26" s="18">
        <v>2</v>
      </c>
      <c r="E26" s="19"/>
      <c r="F26" s="18">
        <v>6</v>
      </c>
      <c r="G26" s="18">
        <v>1</v>
      </c>
      <c r="H26" s="18">
        <v>9</v>
      </c>
      <c r="I26" s="23">
        <f t="shared" si="0"/>
        <v>3.5377358490566039E-3</v>
      </c>
    </row>
    <row r="27" spans="1:9">
      <c r="A27" s="17" t="s">
        <v>34</v>
      </c>
      <c r="B27" s="17" t="s">
        <v>24</v>
      </c>
      <c r="C27" s="19"/>
      <c r="D27" s="19"/>
      <c r="E27" s="19"/>
      <c r="F27" s="18">
        <v>18</v>
      </c>
      <c r="G27" s="19"/>
      <c r="H27" s="18">
        <v>18</v>
      </c>
      <c r="I27" s="23">
        <f t="shared" si="0"/>
        <v>7.0754716981132077E-3</v>
      </c>
    </row>
    <row r="28" spans="1:9">
      <c r="A28" s="17" t="s">
        <v>36</v>
      </c>
      <c r="B28" s="17" t="s">
        <v>24</v>
      </c>
      <c r="C28" s="19"/>
      <c r="D28" s="19"/>
      <c r="E28" s="19"/>
      <c r="F28" s="18">
        <v>25</v>
      </c>
      <c r="G28" s="19"/>
      <c r="H28" s="18">
        <v>25</v>
      </c>
      <c r="I28" s="23">
        <f t="shared" si="0"/>
        <v>9.8270440251572323E-3</v>
      </c>
    </row>
    <row r="29" spans="1:9">
      <c r="A29" s="17" t="s">
        <v>38</v>
      </c>
      <c r="B29" s="17" t="s">
        <v>24</v>
      </c>
      <c r="C29" s="19"/>
      <c r="D29" s="18">
        <v>13</v>
      </c>
      <c r="E29" s="19"/>
      <c r="F29" s="18">
        <v>44</v>
      </c>
      <c r="G29" s="18">
        <v>28</v>
      </c>
      <c r="H29" s="18">
        <v>85</v>
      </c>
      <c r="I29" s="23">
        <f t="shared" si="0"/>
        <v>3.3411949685534591E-2</v>
      </c>
    </row>
    <row r="30" spans="1:9">
      <c r="A30" s="17" t="s">
        <v>43</v>
      </c>
      <c r="B30" s="17" t="s">
        <v>24</v>
      </c>
      <c r="C30" s="19"/>
      <c r="D30" s="19"/>
      <c r="E30" s="19"/>
      <c r="F30" s="19"/>
      <c r="G30" s="18">
        <v>2</v>
      </c>
      <c r="H30" s="18">
        <v>2</v>
      </c>
      <c r="I30" s="23">
        <f t="shared" si="0"/>
        <v>7.8616352201257866E-4</v>
      </c>
    </row>
    <row r="31" spans="1:9">
      <c r="A31" s="17" t="s">
        <v>44</v>
      </c>
      <c r="B31" s="17" t="s">
        <v>24</v>
      </c>
      <c r="C31" s="19"/>
      <c r="D31" s="19"/>
      <c r="E31" s="19"/>
      <c r="F31" s="19"/>
      <c r="G31" s="18">
        <v>9</v>
      </c>
      <c r="H31" s="18">
        <v>9</v>
      </c>
      <c r="I31" s="23">
        <f t="shared" si="0"/>
        <v>3.5377358490566039E-3</v>
      </c>
    </row>
    <row r="32" spans="1:9">
      <c r="A32" s="17" t="s">
        <v>51</v>
      </c>
      <c r="B32" s="17" t="s">
        <v>24</v>
      </c>
      <c r="C32" s="19"/>
      <c r="D32" s="19"/>
      <c r="E32" s="19"/>
      <c r="F32" s="18">
        <v>18</v>
      </c>
      <c r="G32" s="19"/>
      <c r="H32" s="18">
        <v>18</v>
      </c>
      <c r="I32" s="23">
        <f t="shared" si="0"/>
        <v>7.0754716981132077E-3</v>
      </c>
    </row>
    <row r="33" spans="1:9">
      <c r="A33" s="17" t="s">
        <v>54</v>
      </c>
      <c r="B33" s="17" t="s">
        <v>24</v>
      </c>
      <c r="C33" s="19"/>
      <c r="D33" s="19"/>
      <c r="E33" s="19"/>
      <c r="F33" s="18">
        <v>17</v>
      </c>
      <c r="G33" s="19"/>
      <c r="H33" s="18">
        <v>17</v>
      </c>
      <c r="I33" s="23">
        <f t="shared" si="0"/>
        <v>6.6823899371069185E-3</v>
      </c>
    </row>
    <row r="34" spans="1:9">
      <c r="A34" s="17" t="s">
        <v>55</v>
      </c>
      <c r="B34" s="17" t="s">
        <v>24</v>
      </c>
      <c r="C34" s="18">
        <v>27</v>
      </c>
      <c r="D34" s="19"/>
      <c r="E34" s="19"/>
      <c r="F34" s="18">
        <v>22</v>
      </c>
      <c r="G34" s="18">
        <v>7</v>
      </c>
      <c r="H34" s="18">
        <v>56</v>
      </c>
      <c r="I34" s="23">
        <f t="shared" si="0"/>
        <v>2.20125786163522E-2</v>
      </c>
    </row>
    <row r="35" spans="1:9">
      <c r="A35" s="17" t="s">
        <v>56</v>
      </c>
      <c r="B35" s="17" t="s">
        <v>24</v>
      </c>
      <c r="C35" s="19"/>
      <c r="D35" s="19"/>
      <c r="E35" s="18">
        <v>28</v>
      </c>
      <c r="F35" s="19"/>
      <c r="G35" s="18">
        <v>8</v>
      </c>
      <c r="H35" s="18">
        <v>36</v>
      </c>
      <c r="I35" s="23">
        <f t="shared" si="0"/>
        <v>1.4150943396226415E-2</v>
      </c>
    </row>
    <row r="36" spans="1:9">
      <c r="A36" s="17" t="s">
        <v>21</v>
      </c>
      <c r="B36" s="17" t="s">
        <v>22</v>
      </c>
      <c r="C36" s="19"/>
      <c r="D36" s="19"/>
      <c r="E36" s="18">
        <v>4</v>
      </c>
      <c r="F36" s="19"/>
      <c r="G36" s="19"/>
      <c r="H36" s="18">
        <v>4</v>
      </c>
      <c r="I36" s="23">
        <f t="shared" si="0"/>
        <v>1.5723270440251573E-3</v>
      </c>
    </row>
    <row r="37" spans="1:9">
      <c r="A37" s="17" t="s">
        <v>42</v>
      </c>
      <c r="B37" s="17" t="s">
        <v>22</v>
      </c>
      <c r="C37" s="19"/>
      <c r="D37" s="19"/>
      <c r="E37" s="18">
        <v>5</v>
      </c>
      <c r="F37" s="19"/>
      <c r="G37" s="19"/>
      <c r="H37" s="18">
        <v>5</v>
      </c>
      <c r="I37" s="23">
        <f t="shared" si="0"/>
        <v>1.9654088050314465E-3</v>
      </c>
    </row>
    <row r="38" spans="1:9">
      <c r="A38" s="17" t="s">
        <v>53</v>
      </c>
      <c r="B38" s="17" t="s">
        <v>22</v>
      </c>
      <c r="C38" s="19"/>
      <c r="D38" s="19"/>
      <c r="E38" s="18">
        <v>12</v>
      </c>
      <c r="F38" s="19"/>
      <c r="G38" s="19"/>
      <c r="H38" s="18">
        <v>12</v>
      </c>
      <c r="I38" s="23">
        <f t="shared" si="0"/>
        <v>4.7169811320754715E-3</v>
      </c>
    </row>
    <row r="39" spans="1:9">
      <c r="A39" s="17" t="s">
        <v>59</v>
      </c>
      <c r="B39" s="17" t="s">
        <v>22</v>
      </c>
      <c r="C39" s="19"/>
      <c r="D39" s="18">
        <v>1</v>
      </c>
      <c r="E39" s="19"/>
      <c r="F39" s="19"/>
      <c r="G39" s="19"/>
      <c r="H39" s="18">
        <v>1</v>
      </c>
      <c r="I39" s="23">
        <f t="shared" si="0"/>
        <v>3.9308176100628933E-4</v>
      </c>
    </row>
    <row r="40" spans="1:9">
      <c r="A40" s="17" t="s">
        <v>60</v>
      </c>
      <c r="B40" s="17" t="s">
        <v>22</v>
      </c>
      <c r="C40" s="19"/>
      <c r="D40" s="19"/>
      <c r="E40" s="18">
        <v>48</v>
      </c>
      <c r="F40" s="19"/>
      <c r="G40" s="19"/>
      <c r="H40" s="18">
        <v>48</v>
      </c>
      <c r="I40" s="23">
        <f t="shared" si="0"/>
        <v>1.8867924528301886E-2</v>
      </c>
    </row>
    <row r="41" spans="1:9">
      <c r="A41" s="17" t="s">
        <v>61</v>
      </c>
      <c r="B41" s="17" t="s">
        <v>61</v>
      </c>
      <c r="C41" s="19"/>
      <c r="D41" s="19"/>
      <c r="E41" s="18">
        <v>1</v>
      </c>
      <c r="F41" s="18">
        <v>1</v>
      </c>
      <c r="G41" s="19"/>
      <c r="H41" s="18">
        <v>2</v>
      </c>
      <c r="I41" s="23">
        <f t="shared" si="0"/>
        <v>7.8616352201257866E-4</v>
      </c>
    </row>
    <row r="42" spans="1:9">
      <c r="A42" s="17" t="s">
        <v>62</v>
      </c>
      <c r="B42" s="17" t="s">
        <v>62</v>
      </c>
      <c r="C42" s="19"/>
      <c r="D42" s="19"/>
      <c r="E42" s="19"/>
      <c r="F42" s="18">
        <v>1</v>
      </c>
      <c r="G42" s="19"/>
      <c r="H42" s="18">
        <v>1</v>
      </c>
      <c r="I42" s="23">
        <f t="shared" si="0"/>
        <v>3.9308176100628933E-4</v>
      </c>
    </row>
    <row r="43" spans="1:9">
      <c r="B43" s="17" t="s">
        <v>6</v>
      </c>
      <c r="C43" s="5">
        <f t="shared" ref="C43:H43" si="1">SUM(C3:C42)</f>
        <v>428</v>
      </c>
      <c r="D43" s="5">
        <f t="shared" si="1"/>
        <v>244</v>
      </c>
      <c r="E43" s="5">
        <f t="shared" si="1"/>
        <v>958</v>
      </c>
      <c r="F43" s="5">
        <f t="shared" si="1"/>
        <v>693</v>
      </c>
      <c r="G43" s="5">
        <f t="shared" si="1"/>
        <v>221</v>
      </c>
      <c r="H43" s="5">
        <f t="shared" si="1"/>
        <v>2544</v>
      </c>
      <c r="I43" s="23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comparisionSpring12toSpring11</vt:lpstr>
      <vt:lpstr>Key graphs</vt:lpstr>
      <vt:lpstr>ernollment</vt:lpstr>
      <vt:lpstr>credits&amp;FTE</vt:lpstr>
      <vt:lpstr>FullTime</vt:lpstr>
      <vt:lpstr>enrollmentdegreeType</vt:lpstr>
      <vt:lpstr>gender</vt:lpstr>
      <vt:lpstr>major</vt:lpstr>
      <vt:lpstr>sectionsInstructor</vt:lpstr>
      <vt:lpstr>sectionsCount</vt:lpstr>
      <vt:lpstr>sectionsSubject</vt:lpstr>
      <vt:lpstr>Age</vt:lpstr>
      <vt:lpstr>State of origin</vt:lpstr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Information Technology</cp:lastModifiedBy>
  <cp:lastPrinted>2012-01-23T05:04:37Z</cp:lastPrinted>
  <dcterms:created xsi:type="dcterms:W3CDTF">2012-01-23T04:19:08Z</dcterms:created>
  <dcterms:modified xsi:type="dcterms:W3CDTF">2012-04-13T04:56:16Z</dcterms:modified>
</cp:coreProperties>
</file>