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2015_3 fall\Spreadsheets\"/>
    </mc:Choice>
  </mc:AlternateContent>
  <bookViews>
    <workbookView xWindow="0" yWindow="0" windowWidth="25200" windowHeight="11985"/>
  </bookViews>
  <sheets>
    <sheet name="enrollment" sheetId="1" r:id="rId1"/>
    <sheet name="graphs" sheetId="2" r:id="rId2"/>
    <sheet name="major" sheetId="3" r:id="rId3"/>
    <sheet name="credits" sheetId="4" r:id="rId4"/>
    <sheet name="sectionDat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C11" i="5"/>
  <c r="D11" i="5"/>
  <c r="E11" i="5"/>
  <c r="F11" i="5"/>
  <c r="G11" i="5"/>
  <c r="B11" i="5"/>
  <c r="C3" i="5"/>
  <c r="C7" i="5" s="1"/>
  <c r="D3" i="5"/>
  <c r="D7" i="5" s="1"/>
  <c r="E3" i="5"/>
  <c r="E7" i="5" s="1"/>
  <c r="F3" i="5"/>
  <c r="F7" i="5" s="1"/>
  <c r="B3" i="5"/>
  <c r="B7" i="5" s="1"/>
  <c r="G3" i="5"/>
  <c r="G7" i="5" s="1"/>
  <c r="C14" i="4" l="1"/>
  <c r="D14" i="4"/>
  <c r="E14" i="4"/>
  <c r="F14" i="4"/>
  <c r="G14" i="4"/>
  <c r="B14" i="4"/>
  <c r="G11" i="4"/>
  <c r="B11" i="4"/>
  <c r="C11" i="4"/>
  <c r="D11" i="4"/>
  <c r="E11" i="4"/>
  <c r="F11" i="4"/>
  <c r="G12" i="4"/>
  <c r="B12" i="4"/>
  <c r="C12" i="4"/>
  <c r="D12" i="4"/>
  <c r="E12" i="4"/>
  <c r="F12" i="4"/>
  <c r="G13" i="4"/>
  <c r="B13" i="4"/>
  <c r="C13" i="4"/>
  <c r="D13" i="4"/>
  <c r="E13" i="4"/>
  <c r="F13" i="4"/>
  <c r="B10" i="4"/>
  <c r="C10" i="4"/>
  <c r="D10" i="4"/>
  <c r="E10" i="4"/>
  <c r="F10" i="4"/>
  <c r="G10" i="4"/>
  <c r="I5" i="3"/>
  <c r="I9" i="3"/>
  <c r="I13" i="3"/>
  <c r="I17" i="3"/>
  <c r="I21" i="3"/>
  <c r="I25" i="3"/>
  <c r="I29" i="3"/>
  <c r="I33" i="3"/>
  <c r="I37" i="3"/>
  <c r="D39" i="3"/>
  <c r="E39" i="3"/>
  <c r="F39" i="3"/>
  <c r="G39" i="3"/>
  <c r="C39" i="3"/>
  <c r="H39" i="3"/>
  <c r="I7" i="3" s="1"/>
  <c r="H33" i="1"/>
  <c r="H34" i="1"/>
  <c r="H35" i="1"/>
  <c r="H36" i="1"/>
  <c r="H32" i="1"/>
  <c r="H31" i="1"/>
  <c r="H30" i="1"/>
  <c r="H29" i="1"/>
  <c r="H26" i="1"/>
  <c r="H27" i="1"/>
  <c r="H25" i="1"/>
  <c r="H24" i="1"/>
  <c r="H22" i="1"/>
  <c r="H21" i="1"/>
  <c r="H17" i="1"/>
  <c r="H18" i="1"/>
  <c r="H19" i="1"/>
  <c r="H16" i="1"/>
  <c r="H15" i="1"/>
  <c r="H13" i="1"/>
  <c r="H12" i="1"/>
  <c r="H10" i="1"/>
  <c r="H9" i="1"/>
  <c r="H8" i="1"/>
  <c r="H7" i="1"/>
  <c r="H3" i="1"/>
  <c r="I3" i="3" l="1"/>
  <c r="I36" i="3"/>
  <c r="I32" i="3"/>
  <c r="I28" i="3"/>
  <c r="I24" i="3"/>
  <c r="I20" i="3"/>
  <c r="I16" i="3"/>
  <c r="I12" i="3"/>
  <c r="I8" i="3"/>
  <c r="I4" i="3"/>
  <c r="I39" i="3"/>
  <c r="I35" i="3"/>
  <c r="I31" i="3"/>
  <c r="I27" i="3"/>
  <c r="I23" i="3"/>
  <c r="I19" i="3"/>
  <c r="I15" i="3"/>
  <c r="I11" i="3"/>
  <c r="S33" i="3"/>
  <c r="S34" i="3"/>
  <c r="S11" i="3"/>
  <c r="S26" i="3"/>
  <c r="S7" i="3"/>
  <c r="S37" i="3"/>
  <c r="S15" i="3"/>
  <c r="S36" i="3"/>
  <c r="S3" i="3"/>
  <c r="T3" i="3" s="1"/>
  <c r="S27" i="3"/>
  <c r="S25" i="3"/>
  <c r="S20" i="3"/>
  <c r="S23" i="3"/>
  <c r="S22" i="3"/>
  <c r="S9" i="3"/>
  <c r="S12" i="3"/>
  <c r="S35" i="3"/>
  <c r="S8" i="3"/>
  <c r="S29" i="3"/>
  <c r="S16" i="3"/>
  <c r="S18" i="3"/>
  <c r="S24" i="3"/>
  <c r="S6" i="3"/>
  <c r="S13" i="3"/>
  <c r="S5" i="3"/>
  <c r="S21" i="3"/>
  <c r="S4" i="3"/>
  <c r="S32" i="3"/>
  <c r="S28" i="3"/>
  <c r="S19" i="3"/>
  <c r="S38" i="3"/>
  <c r="S30" i="3"/>
  <c r="S17" i="3"/>
  <c r="S14" i="3"/>
  <c r="S31" i="3"/>
  <c r="S10" i="3"/>
  <c r="I38" i="3"/>
  <c r="I34" i="3"/>
  <c r="I30" i="3"/>
  <c r="I26" i="3"/>
  <c r="I22" i="3"/>
  <c r="I18" i="3"/>
  <c r="I14" i="3"/>
  <c r="I10" i="3"/>
  <c r="I6" i="3"/>
  <c r="T4" i="3" l="1"/>
  <c r="T5" i="3" s="1"/>
  <c r="T6" i="3" s="1"/>
  <c r="T7" i="3" s="1"/>
  <c r="T8" i="3" s="1"/>
  <c r="T9" i="3" s="1"/>
  <c r="T10" i="3" s="1"/>
  <c r="T11" i="3" s="1"/>
  <c r="T12" i="3" s="1"/>
  <c r="T13" i="3" s="1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T33" i="3" s="1"/>
  <c r="T34" i="3" s="1"/>
  <c r="T35" i="3" s="1"/>
  <c r="T36" i="3" s="1"/>
  <c r="T37" i="3" s="1"/>
  <c r="T38" i="3" s="1"/>
</calcChain>
</file>

<file path=xl/sharedStrings.xml><?xml version="1.0" encoding="utf-8"?>
<sst xmlns="http://schemas.openxmlformats.org/spreadsheetml/2006/main" count="410" uniqueCount="139">
  <si>
    <t>Chuuk</t>
  </si>
  <si>
    <t>Kosrae</t>
  </si>
  <si>
    <t>National</t>
  </si>
  <si>
    <t>Pohnpei</t>
  </si>
  <si>
    <t>Yap</t>
  </si>
  <si>
    <t>Continuing</t>
  </si>
  <si>
    <t>New Student</t>
  </si>
  <si>
    <t>Not Degree-seeking</t>
  </si>
  <si>
    <t>Returning Student</t>
  </si>
  <si>
    <t>Students</t>
  </si>
  <si>
    <t>College (Headcount)</t>
  </si>
  <si>
    <t>Student Type</t>
  </si>
  <si>
    <t>Gender</t>
  </si>
  <si>
    <t>Female</t>
  </si>
  <si>
    <t>Male</t>
  </si>
  <si>
    <t>Origin</t>
  </si>
  <si>
    <t>Chuukese</t>
  </si>
  <si>
    <t>Kosraean</t>
  </si>
  <si>
    <t>Other</t>
  </si>
  <si>
    <t>Pohnpeian</t>
  </si>
  <si>
    <t>Yapese</t>
  </si>
  <si>
    <t>AgeGroup</t>
  </si>
  <si>
    <t>18 to 24</t>
  </si>
  <si>
    <t>25 to 39</t>
  </si>
  <si>
    <t>40+</t>
  </si>
  <si>
    <t>Under 18</t>
  </si>
  <si>
    <t>Full Time</t>
  </si>
  <si>
    <t>Part Time</t>
  </si>
  <si>
    <t>Full Time vs. Part Time</t>
  </si>
  <si>
    <t>Advanced Certificate of Achievement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</si>
  <si>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</si>
  <si>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</si>
  <si>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</si>
  <si>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</si>
  <si>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</si>
  <si>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</si>
  <si>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</si>
  <si>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Percent</t>
  </si>
  <si>
    <t>Degree Type</t>
  </si>
  <si>
    <t>degree</t>
  </si>
  <si>
    <t>Accounting</t>
  </si>
  <si>
    <t>TYC</t>
  </si>
  <si>
    <t>Ag. &amp; Nat. Res. Management</t>
  </si>
  <si>
    <t>AS</t>
  </si>
  <si>
    <t>Agriculture and Food Technology</t>
  </si>
  <si>
    <t>CA</t>
  </si>
  <si>
    <t>Basic Public Health</t>
  </si>
  <si>
    <t>Bookkeeping</t>
  </si>
  <si>
    <t>Building Maintenance and Repair</t>
  </si>
  <si>
    <t>Building Technology</t>
  </si>
  <si>
    <t>AAS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</si>
  <si>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</si>
  <si>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</si>
  <si>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</si>
  <si>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</si>
  <si>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</si>
  <si>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</si>
  <si>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</si>
  <si>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</si>
  <si>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</si>
  <si>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BA</t>
  </si>
  <si>
    <t>General Business</t>
  </si>
  <si>
    <t>Health Assistant Training Program</t>
  </si>
  <si>
    <t>Health Career Opportunities Program</t>
  </si>
  <si>
    <t>AA</t>
  </si>
  <si>
    <t>Hospitality and Tourism Management</t>
  </si>
  <si>
    <t>Liberal Arts</t>
  </si>
  <si>
    <t>Marine Science</t>
  </si>
  <si>
    <t>Micronesian Studies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</si>
  <si>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</si>
  <si>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</si>
  <si>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</si>
  <si>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</si>
  <si>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</si>
  <si>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</si>
  <si>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Teacher Education - Elementary</t>
  </si>
  <si>
    <t>Teacher Preparation - Elementary</t>
  </si>
  <si>
    <t>Telecommunication Technology</t>
  </si>
  <si>
    <t>ACA</t>
  </si>
  <si>
    <t>Telecommunications</t>
  </si>
  <si>
    <t>Trial Counselor</t>
  </si>
  <si>
    <t>UC</t>
  </si>
  <si>
    <t>College</t>
  </si>
  <si>
    <t>Fall Semester 2015 Enrollment by Major</t>
  </si>
  <si>
    <t>FTE (Credits/12)</t>
  </si>
  <si>
    <t>Average Credits</t>
  </si>
  <si>
    <t>-</t>
  </si>
  <si>
    <t>Campus</t>
  </si>
  <si>
    <t>Fall Semester 2015 Credits</t>
  </si>
  <si>
    <t>Headcount</t>
  </si>
  <si>
    <t>FTE</t>
  </si>
  <si>
    <t>Full Time Equivalence</t>
  </si>
  <si>
    <t>Fall Semester 2015 Student Enrollment</t>
  </si>
  <si>
    <t>Major</t>
  </si>
  <si>
    <t>Agriculture</t>
  </si>
  <si>
    <t>Art</t>
  </si>
  <si>
    <t>Business</t>
  </si>
  <si>
    <t>Business Math</t>
  </si>
  <si>
    <t>Computing</t>
  </si>
  <si>
    <t>Economics</t>
  </si>
  <si>
    <t>Education</t>
  </si>
  <si>
    <t>English</t>
  </si>
  <si>
    <t>English as Second Language</t>
  </si>
  <si>
    <t>ESL: Business</t>
  </si>
  <si>
    <t>Exercise Sport Science</t>
  </si>
  <si>
    <t>Foreign Languages</t>
  </si>
  <si>
    <t>Information Systems</t>
  </si>
  <si>
    <t>Law</t>
  </si>
  <si>
    <t>Management</t>
  </si>
  <si>
    <t>Mathematics and Science</t>
  </si>
  <si>
    <t>Mathematics Education</t>
  </si>
  <si>
    <t>Music</t>
  </si>
  <si>
    <t>Nursing</t>
  </si>
  <si>
    <t>Psychology</t>
  </si>
  <si>
    <t>Science</t>
  </si>
  <si>
    <t>Social Science</t>
  </si>
  <si>
    <t>Speech Communication</t>
  </si>
  <si>
    <t>Vocational Education: Cabinet/Furniture</t>
  </si>
  <si>
    <t>Vocational Education: Carpentry</t>
  </si>
  <si>
    <t>Vocational Education: Electronics</t>
  </si>
  <si>
    <t>Vocational Education: Engineering</t>
  </si>
  <si>
    <t>Vocational Education: Mechanics</t>
  </si>
  <si>
    <t>Vocational Education: Safety</t>
  </si>
  <si>
    <t>Vocational Education: Transportation</t>
  </si>
  <si>
    <t>Sections</t>
  </si>
  <si>
    <t>Section Totals</t>
  </si>
  <si>
    <t>Subject</t>
  </si>
  <si>
    <t>Category</t>
  </si>
  <si>
    <t>Section Size</t>
  </si>
  <si>
    <t>Fall Semester 2015 Section Data</t>
  </si>
  <si>
    <t>Section Maximum</t>
  </si>
  <si>
    <t>Enrollment Maximum</t>
  </si>
  <si>
    <t>Section Fill Ratio</t>
  </si>
  <si>
    <t>Section Enrollment</t>
  </si>
  <si>
    <t>Total Section Enrollment</t>
  </si>
  <si>
    <t>Average Section (class) Enrollment</t>
  </si>
  <si>
    <t>College (Credits)</t>
  </si>
  <si>
    <t>Cumulative Percent</t>
  </si>
  <si>
    <t>Fall Semester 2015 Enrollment by Major (comparative size)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</si>
</sst>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164" fontId="0" fillId="0" borderId="0" xfId="0" applyNumberFormat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1" applyFont="1" applyFill="1" applyBorder="1" applyAlignment="1">
      <alignment horizontal="right" wrapText="1"/>
    </xf>
    <xf numFmtId="0" fontId="2" fillId="0" borderId="1" xfId="1" applyBorder="1"/>
    <xf numFmtId="0" fontId="0" fillId="0" borderId="0" xfId="0" applyAlignment="1">
      <alignment horizontal="left"/>
    </xf>
    <xf numFmtId="0" fontId="1" fillId="2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0" fontId="1" fillId="2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2" fillId="0" borderId="1" xfId="2" applyBorder="1"/>
    <xf numFmtId="0" fontId="1" fillId="0" borderId="1" xfId="2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center"/>
    </xf>
    <xf numFmtId="0" fontId="1" fillId="0" borderId="1" xfId="3" applyFont="1" applyFill="1" applyBorder="1" applyAlignment="1">
      <alignment wrapText="1"/>
    </xf>
    <xf numFmtId="0" fontId="1" fillId="0" borderId="1" xfId="3" applyFont="1" applyFill="1" applyBorder="1" applyAlignment="1">
      <alignment horizontal="right" wrapText="1"/>
    </xf>
    <xf numFmtId="0" fontId="2" fillId="0" borderId="1" xfId="3" applyBorder="1"/>
    <xf numFmtId="165" fontId="0" fillId="0" borderId="1" xfId="0" applyNumberFormat="1" applyBorder="1"/>
    <xf numFmtId="0" fontId="0" fillId="0" borderId="1" xfId="0" applyFill="1" applyBorder="1"/>
    <xf numFmtId="0" fontId="0" fillId="3" borderId="1" xfId="0" applyFill="1" applyBorder="1" applyAlignment="1">
      <alignment horizontal="left"/>
    </xf>
    <xf numFmtId="1" fontId="0" fillId="0" borderId="1" xfId="0" applyNumberFormat="1" applyBorder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165" fontId="1" fillId="0" borderId="0" xfId="1" applyNumberFormat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Alignment="1"/>
    <xf numFmtId="0" fontId="1" fillId="2" borderId="1" xfId="1" applyFont="1" applyFill="1" applyBorder="1" applyAlignment="1"/>
    <xf numFmtId="0" fontId="1" fillId="0" borderId="1" xfId="1" applyFont="1" applyFill="1" applyBorder="1" applyAlignment="1">
      <alignment wrapText="1"/>
    </xf>
    <xf numFmtId="0" fontId="1" fillId="2" borderId="2" xfId="1" applyFont="1" applyFill="1" applyBorder="1" applyAlignment="1"/>
  </cellXfs>
  <cellStyles count="4">
    <cellStyle name="Normal" xfId="0" builtinId="0"/>
    <cellStyle name="Normal_Sheet1" xfId="1"/>
    <cellStyle name="Normal_Sheet3" xfId="2"/>
    <cellStyle name="Normal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Semester 2015 Enrollment by Campus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enrollment!$A$3</c:f>
              <c:strCache>
                <c:ptCount val="1"/>
                <c:pt idx="0">
                  <c:v>College (Headcount)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enrollment!$B$2:$F$2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enrollment!$B$3:$F$3</c:f>
              <c:numCache>
                <c:formatCode>General</c:formatCode>
                <c:ptCount val="5"/>
                <c:pt idx="0">
                  <c:v>233</c:v>
                </c:pt>
                <c:pt idx="1">
                  <c:v>221</c:v>
                </c:pt>
                <c:pt idx="2">
                  <c:v>952</c:v>
                </c:pt>
                <c:pt idx="3">
                  <c:v>635</c:v>
                </c:pt>
                <c:pt idx="4">
                  <c:v>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517808"/>
        <c:axId val="159518352"/>
      </c:barChart>
      <c:catAx>
        <c:axId val="15951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Campus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18352"/>
        <c:crosses val="autoZero"/>
        <c:auto val="1"/>
        <c:lblAlgn val="ctr"/>
        <c:lblOffset val="100"/>
        <c:noMultiLvlLbl val="0"/>
      </c:catAx>
      <c:valAx>
        <c:axId val="15951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1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Semester 2015 Enrollment by Student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enrollment!$A$7</c:f>
              <c:strCache>
                <c:ptCount val="1"/>
                <c:pt idx="0">
                  <c:v>Continuing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enrollment!$B$6:$F$6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enrollment!$B$7:$F$7</c:f>
              <c:numCache>
                <c:formatCode>General</c:formatCode>
                <c:ptCount val="5"/>
                <c:pt idx="0">
                  <c:v>160</c:v>
                </c:pt>
                <c:pt idx="1">
                  <c:v>170</c:v>
                </c:pt>
                <c:pt idx="2">
                  <c:v>811</c:v>
                </c:pt>
                <c:pt idx="3">
                  <c:v>367</c:v>
                </c:pt>
                <c:pt idx="4">
                  <c:v>117</c:v>
                </c:pt>
              </c:numCache>
            </c:numRef>
          </c:val>
        </c:ser>
        <c:ser>
          <c:idx val="1"/>
          <c:order val="1"/>
          <c:tx>
            <c:strRef>
              <c:f>enrollment!$A$8</c:f>
              <c:strCache>
                <c:ptCount val="1"/>
                <c:pt idx="0">
                  <c:v>New Student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enrollment!$B$6:$F$6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enrollment!$B$8:$F$8</c:f>
              <c:numCache>
                <c:formatCode>General</c:formatCode>
                <c:ptCount val="5"/>
                <c:pt idx="0">
                  <c:v>55</c:v>
                </c:pt>
                <c:pt idx="1">
                  <c:v>26</c:v>
                </c:pt>
                <c:pt idx="2">
                  <c:v>91</c:v>
                </c:pt>
                <c:pt idx="3">
                  <c:v>238</c:v>
                </c:pt>
                <c:pt idx="4">
                  <c:v>59</c:v>
                </c:pt>
              </c:numCache>
            </c:numRef>
          </c:val>
        </c:ser>
        <c:ser>
          <c:idx val="2"/>
          <c:order val="2"/>
          <c:tx>
            <c:strRef>
              <c:f>enrollment!$A$9</c:f>
              <c:strCache>
                <c:ptCount val="1"/>
                <c:pt idx="0">
                  <c:v>Not Degree-seeking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enrollment!$B$6:$F$6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enrollment!$B$9:$F$9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enrollment!$A$10</c:f>
              <c:strCache>
                <c:ptCount val="1"/>
                <c:pt idx="0">
                  <c:v>Returning Student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enrollment!$B$6:$F$6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enrollment!$B$10:$F$10</c:f>
              <c:numCache>
                <c:formatCode>General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50</c:v>
                </c:pt>
                <c:pt idx="3">
                  <c:v>30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16176"/>
        <c:axId val="159512368"/>
      </c:barChart>
      <c:catAx>
        <c:axId val="15951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12368"/>
        <c:crosses val="autoZero"/>
        <c:auto val="1"/>
        <c:lblAlgn val="ctr"/>
        <c:lblOffset val="100"/>
        <c:noMultiLvlLbl val="0"/>
      </c:catAx>
      <c:valAx>
        <c:axId val="15951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16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Semester 2015</a:t>
            </a:r>
            <a:r>
              <a:rPr lang="en-US" baseline="0"/>
              <a:t> Enrollment by Full Time vs Part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enrollment!$A$21</c:f>
              <c:strCache>
                <c:ptCount val="1"/>
                <c:pt idx="0">
                  <c:v>Full Time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enrollment!$B$20:$F$20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enrollment!$B$21:$F$21</c:f>
              <c:numCache>
                <c:formatCode>General</c:formatCode>
                <c:ptCount val="5"/>
                <c:pt idx="0">
                  <c:v>160</c:v>
                </c:pt>
                <c:pt idx="1">
                  <c:v>69</c:v>
                </c:pt>
                <c:pt idx="2">
                  <c:v>804</c:v>
                </c:pt>
                <c:pt idx="3">
                  <c:v>307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enrollment!$A$22</c:f>
              <c:strCache>
                <c:ptCount val="1"/>
                <c:pt idx="0">
                  <c:v>Part Time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enrollment!$B$20:$F$20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enrollment!$B$22:$F$22</c:f>
              <c:numCache>
                <c:formatCode>General</c:formatCode>
                <c:ptCount val="5"/>
                <c:pt idx="0">
                  <c:v>73</c:v>
                </c:pt>
                <c:pt idx="1">
                  <c:v>152</c:v>
                </c:pt>
                <c:pt idx="2">
                  <c:v>148</c:v>
                </c:pt>
                <c:pt idx="3">
                  <c:v>328</c:v>
                </c:pt>
                <c:pt idx="4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27744"/>
        <c:axId val="167025024"/>
      </c:barChart>
      <c:catAx>
        <c:axId val="1670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25024"/>
        <c:crosses val="autoZero"/>
        <c:auto val="1"/>
        <c:lblAlgn val="ctr"/>
        <c:lblOffset val="100"/>
        <c:noMultiLvlLbl val="0"/>
      </c:catAx>
      <c:valAx>
        <c:axId val="1670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27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</a:t>
            </a:r>
            <a:r>
              <a:rPr lang="en-US" baseline="0"/>
              <a:t> Semester 2015 Enrollment by Gender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enrollment!$B$11:$F$11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enrollment!$B$12:$F$12</c:f>
              <c:numCache>
                <c:formatCode>General</c:formatCode>
                <c:ptCount val="5"/>
                <c:pt idx="0">
                  <c:v>144</c:v>
                </c:pt>
                <c:pt idx="1">
                  <c:v>111</c:v>
                </c:pt>
                <c:pt idx="2">
                  <c:v>546</c:v>
                </c:pt>
                <c:pt idx="3">
                  <c:v>313</c:v>
                </c:pt>
                <c:pt idx="4">
                  <c:v>97</c:v>
                </c:pt>
              </c:numCache>
            </c:numRef>
          </c:val>
        </c:ser>
        <c:ser>
          <c:idx val="1"/>
          <c:order val="1"/>
          <c:tx>
            <c:strRef>
              <c:f>enrollment!$A$13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enrollment!$B$11:$F$11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enrollment!$B$13:$F$13</c:f>
              <c:numCache>
                <c:formatCode>General</c:formatCode>
                <c:ptCount val="5"/>
                <c:pt idx="0">
                  <c:v>89</c:v>
                </c:pt>
                <c:pt idx="1">
                  <c:v>110</c:v>
                </c:pt>
                <c:pt idx="2">
                  <c:v>406</c:v>
                </c:pt>
                <c:pt idx="3">
                  <c:v>322</c:v>
                </c:pt>
                <c:pt idx="4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30464"/>
        <c:axId val="167031008"/>
      </c:barChart>
      <c:catAx>
        <c:axId val="1670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31008"/>
        <c:crosses val="autoZero"/>
        <c:auto val="1"/>
        <c:lblAlgn val="ctr"/>
        <c:lblOffset val="100"/>
        <c:noMultiLvlLbl val="0"/>
      </c:catAx>
      <c:valAx>
        <c:axId val="16703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30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Semester 2015 Enrollment by Age Group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enrollment!$A$24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enrollment!$B$23:$F$23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enrollment!$B$24:$F$24</c:f>
              <c:numCache>
                <c:formatCode>General</c:formatCode>
                <c:ptCount val="5"/>
                <c:pt idx="0">
                  <c:v>183</c:v>
                </c:pt>
                <c:pt idx="1">
                  <c:v>149</c:v>
                </c:pt>
                <c:pt idx="2">
                  <c:v>775</c:v>
                </c:pt>
                <c:pt idx="3">
                  <c:v>578</c:v>
                </c:pt>
                <c:pt idx="4">
                  <c:v>147</c:v>
                </c:pt>
              </c:numCache>
            </c:numRef>
          </c:val>
        </c:ser>
        <c:ser>
          <c:idx val="1"/>
          <c:order val="1"/>
          <c:tx>
            <c:strRef>
              <c:f>enrollment!$A$25</c:f>
              <c:strCache>
                <c:ptCount val="1"/>
                <c:pt idx="0">
                  <c:v>25 to 39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enrollment!$B$23:$F$23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enrollment!$B$25:$F$25</c:f>
              <c:numCache>
                <c:formatCode>General</c:formatCode>
                <c:ptCount val="5"/>
                <c:pt idx="0">
                  <c:v>36</c:v>
                </c:pt>
                <c:pt idx="1">
                  <c:v>53</c:v>
                </c:pt>
                <c:pt idx="2">
                  <c:v>130</c:v>
                </c:pt>
                <c:pt idx="3">
                  <c:v>47</c:v>
                </c:pt>
                <c:pt idx="4">
                  <c:v>20</c:v>
                </c:pt>
              </c:numCache>
            </c:numRef>
          </c:val>
        </c:ser>
        <c:ser>
          <c:idx val="2"/>
          <c:order val="2"/>
          <c:tx>
            <c:strRef>
              <c:f>enrollment!$A$26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enrollment!$B$23:$F$23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enrollment!$B$26:$F$26</c:f>
              <c:numCache>
                <c:formatCode>General</c:formatCode>
                <c:ptCount val="5"/>
                <c:pt idx="0">
                  <c:v>7</c:v>
                </c:pt>
                <c:pt idx="1">
                  <c:v>19</c:v>
                </c:pt>
                <c:pt idx="2">
                  <c:v>30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</c:ser>
        <c:ser>
          <c:idx val="3"/>
          <c:order val="3"/>
          <c:tx>
            <c:strRef>
              <c:f>enrollment!$A$27</c:f>
              <c:strCache>
                <c:ptCount val="1"/>
                <c:pt idx="0">
                  <c:v>Under 18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enrollment!$B$23:$F$23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enrollment!$B$27:$F$27</c:f>
              <c:numCache>
                <c:formatCode>General</c:formatCode>
                <c:ptCount val="5"/>
                <c:pt idx="0">
                  <c:v>7</c:v>
                </c:pt>
                <c:pt idx="2">
                  <c:v>17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2752"/>
        <c:axId val="111161664"/>
      </c:barChart>
      <c:catAx>
        <c:axId val="1111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61664"/>
        <c:crosses val="autoZero"/>
        <c:auto val="1"/>
        <c:lblAlgn val="ctr"/>
        <c:lblOffset val="100"/>
        <c:noMultiLvlLbl val="0"/>
      </c:catAx>
      <c:valAx>
        <c:axId val="11116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62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Semester 2015 Headcount vs. FTE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enrollment!$A$44</c:f>
              <c:strCache>
                <c:ptCount val="1"/>
                <c:pt idx="0">
                  <c:v>FTE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enrollment!$B$43:$F$43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enrollment!$B$44:$F$44</c:f>
              <c:numCache>
                <c:formatCode>0</c:formatCode>
                <c:ptCount val="5"/>
                <c:pt idx="0">
                  <c:v>226.83333333333334</c:v>
                </c:pt>
                <c:pt idx="1">
                  <c:v>166.66666666666666</c:v>
                </c:pt>
                <c:pt idx="2">
                  <c:v>994.83333333333337</c:v>
                </c:pt>
                <c:pt idx="3">
                  <c:v>541.25</c:v>
                </c:pt>
                <c:pt idx="4">
                  <c:v>160.5</c:v>
                </c:pt>
              </c:numCache>
            </c:numRef>
          </c:val>
        </c:ser>
        <c:ser>
          <c:idx val="1"/>
          <c:order val="1"/>
          <c:tx>
            <c:strRef>
              <c:f>enrollment!$A$45</c:f>
              <c:strCache>
                <c:ptCount val="1"/>
                <c:pt idx="0">
                  <c:v>Headcount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enrollment!$B$43:$F$43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enrollment!$B$45:$F$45</c:f>
              <c:numCache>
                <c:formatCode>General</c:formatCode>
                <c:ptCount val="5"/>
                <c:pt idx="0">
                  <c:v>233</c:v>
                </c:pt>
                <c:pt idx="1">
                  <c:v>221</c:v>
                </c:pt>
                <c:pt idx="2">
                  <c:v>952</c:v>
                </c:pt>
                <c:pt idx="3">
                  <c:v>635</c:v>
                </c:pt>
                <c:pt idx="4">
                  <c:v>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2208"/>
        <c:axId val="111163296"/>
      </c:barChart>
      <c:catAx>
        <c:axId val="11116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63296"/>
        <c:crosses val="autoZero"/>
        <c:auto val="1"/>
        <c:lblAlgn val="ctr"/>
        <c:lblOffset val="100"/>
        <c:noMultiLvlLbl val="0"/>
      </c:catAx>
      <c:valAx>
        <c:axId val="11116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62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Semester</a:t>
            </a:r>
            <a:r>
              <a:rPr lang="en-US" baseline="0"/>
              <a:t> Credits by Campus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credits!$A$3</c:f>
              <c:strCache>
                <c:ptCount val="1"/>
                <c:pt idx="0">
                  <c:v>College (Credits)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credits!$B$2:$F$2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credits!$B$3:$F$3</c:f>
              <c:numCache>
                <c:formatCode>General</c:formatCode>
                <c:ptCount val="5"/>
                <c:pt idx="0">
                  <c:v>2722</c:v>
                </c:pt>
                <c:pt idx="1">
                  <c:v>2000</c:v>
                </c:pt>
                <c:pt idx="2">
                  <c:v>11938</c:v>
                </c:pt>
                <c:pt idx="3">
                  <c:v>6495</c:v>
                </c:pt>
                <c:pt idx="4">
                  <c:v>1926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197696"/>
        <c:axId val="164194976"/>
      </c:barChart>
      <c:catAx>
        <c:axId val="164197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Campus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94976"/>
        <c:crosses val="autoZero"/>
        <c:auto val="1"/>
        <c:lblAlgn val="ctr"/>
        <c:lblOffset val="100"/>
        <c:noMultiLvlLbl val="0"/>
      </c:catAx>
      <c:valAx>
        <c:axId val="16419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Credits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9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Semester 2015 Average Credits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credits!$A$50</c:f>
              <c:strCache>
                <c:ptCount val="1"/>
                <c:pt idx="0">
                  <c:v>Continuing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credits!$B$49:$G$49</c:f>
              <c:strCache>
                <c:ptCount val="6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  <c:pt idx="5">
                  <c:v>College</c:v>
                </c:pt>
              </c:strCache>
            </c:strRef>
          </c:cat>
          <c:val>
            <c:numRef>
              <c:f>credits!$B$50:$G$50</c:f>
              <c:numCache>
                <c:formatCode>0.0</c:formatCode>
                <c:ptCount val="6"/>
                <c:pt idx="0">
                  <c:v>11.05625</c:v>
                </c:pt>
                <c:pt idx="1">
                  <c:v>8.7823529411764714</c:v>
                </c:pt>
                <c:pt idx="2">
                  <c:v>12.510480887792848</c:v>
                </c:pt>
                <c:pt idx="3">
                  <c:v>9.7520435967302443</c:v>
                </c:pt>
                <c:pt idx="4">
                  <c:v>10.521367521367521</c:v>
                </c:pt>
                <c:pt idx="5">
                  <c:v>11.211076923076924</c:v>
                </c:pt>
              </c:numCache>
            </c:numRef>
          </c:val>
        </c:ser>
        <c:ser>
          <c:idx val="1"/>
          <c:order val="1"/>
          <c:tx>
            <c:strRef>
              <c:f>credits!$A$51</c:f>
              <c:strCache>
                <c:ptCount val="1"/>
                <c:pt idx="0">
                  <c:v>New Student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credits!$B$49:$G$49</c:f>
              <c:strCache>
                <c:ptCount val="6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  <c:pt idx="5">
                  <c:v>College</c:v>
                </c:pt>
              </c:strCache>
            </c:strRef>
          </c:cat>
          <c:val>
            <c:numRef>
              <c:f>credits!$B$51:$G$51</c:f>
              <c:numCache>
                <c:formatCode>0.0</c:formatCode>
                <c:ptCount val="6"/>
                <c:pt idx="0">
                  <c:v>13.472727272727273</c:v>
                </c:pt>
                <c:pt idx="1">
                  <c:v>11.461538461538462</c:v>
                </c:pt>
                <c:pt idx="2">
                  <c:v>13.274725274725276</c:v>
                </c:pt>
                <c:pt idx="3">
                  <c:v>11.165966386554622</c:v>
                </c:pt>
                <c:pt idx="4">
                  <c:v>10.983050847457626</c:v>
                </c:pt>
                <c:pt idx="5">
                  <c:v>11.839019189765459</c:v>
                </c:pt>
              </c:numCache>
            </c:numRef>
          </c:val>
        </c:ser>
        <c:ser>
          <c:idx val="2"/>
          <c:order val="2"/>
          <c:tx>
            <c:strRef>
              <c:f>credits!$A$52</c:f>
              <c:strCache>
                <c:ptCount val="1"/>
                <c:pt idx="0">
                  <c:v>Returning Student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credits!$B$49:$G$49</c:f>
              <c:strCache>
                <c:ptCount val="6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  <c:pt idx="5">
                  <c:v>College</c:v>
                </c:pt>
              </c:strCache>
            </c:strRef>
          </c:cat>
          <c:val>
            <c:numRef>
              <c:f>credits!$B$52:$G$52</c:f>
              <c:numCache>
                <c:formatCode>0.0</c:formatCode>
                <c:ptCount val="6"/>
                <c:pt idx="0">
                  <c:v>11.777777777777779</c:v>
                </c:pt>
                <c:pt idx="1">
                  <c:v>8.36</c:v>
                </c:pt>
                <c:pt idx="2">
                  <c:v>11.68</c:v>
                </c:pt>
                <c:pt idx="3">
                  <c:v>8.6166666666666671</c:v>
                </c:pt>
                <c:pt idx="4">
                  <c:v>8.1999999999999993</c:v>
                </c:pt>
                <c:pt idx="5">
                  <c:v>10.19140625</c:v>
                </c:pt>
              </c:numCache>
            </c:numRef>
          </c:val>
        </c:ser>
        <c:ser>
          <c:idx val="3"/>
          <c:order val="3"/>
          <c:tx>
            <c:strRef>
              <c:f>credits!$A$53</c:f>
              <c:strCache>
                <c:ptCount val="1"/>
                <c:pt idx="0">
                  <c:v>Campus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credits!$B$49:$G$49</c:f>
              <c:strCache>
                <c:ptCount val="6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  <c:pt idx="5">
                  <c:v>College</c:v>
                </c:pt>
              </c:strCache>
            </c:strRef>
          </c:cat>
          <c:val>
            <c:numRef>
              <c:f>credits!$B$53:$G$53</c:f>
              <c:numCache>
                <c:formatCode>0.0</c:formatCode>
                <c:ptCount val="6"/>
                <c:pt idx="0">
                  <c:v>11.682403433476395</c:v>
                </c:pt>
                <c:pt idx="1">
                  <c:v>9.0497737556561084</c:v>
                </c:pt>
                <c:pt idx="2">
                  <c:v>12.539915966386555</c:v>
                </c:pt>
                <c:pt idx="3">
                  <c:v>10.228346456692913</c:v>
                </c:pt>
                <c:pt idx="4">
                  <c:v>10.524590163934427</c:v>
                </c:pt>
                <c:pt idx="5">
                  <c:v>11.277428057553957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35152"/>
        <c:axId val="323631888"/>
      </c:barChart>
      <c:catAx>
        <c:axId val="32363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631888"/>
        <c:crosses val="autoZero"/>
        <c:auto val="1"/>
        <c:lblAlgn val="ctr"/>
        <c:lblOffset val="100"/>
        <c:noMultiLvlLbl val="0"/>
      </c:catAx>
      <c:valAx>
        <c:axId val="32363188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Credits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635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304800</xdr:colOff>
      <xdr:row>30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304800</xdr:colOff>
      <xdr:row>45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304800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14287</xdr:rowOff>
    </xdr:from>
    <xdr:to>
      <xdr:col>15</xdr:col>
      <xdr:colOff>304800</xdr:colOff>
      <xdr:row>30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/>
  </sheetViews>
  <sheetFormatPr defaultRowHeight="15" x14ac:dyDescent="0.25"/>
  <cols>
    <col min="1" max="1" width="40.7109375" style="8" customWidth="1"/>
    <col min="8" max="8" width="9.140625" style="1"/>
  </cols>
  <sheetData>
    <row r="1" spans="1:8" x14ac:dyDescent="0.25">
      <c r="A1" s="8" t="s">
        <v>92</v>
      </c>
    </row>
    <row r="2" spans="1:8" x14ac:dyDescent="0.25">
      <c r="A2" s="9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9</v>
      </c>
      <c r="H2" s="3" t="s">
        <v>37</v>
      </c>
    </row>
    <row r="3" spans="1:8" x14ac:dyDescent="0.25">
      <c r="A3" s="10" t="s">
        <v>10</v>
      </c>
      <c r="B3" s="4">
        <v>233</v>
      </c>
      <c r="C3" s="4">
        <v>221</v>
      </c>
      <c r="D3" s="4">
        <v>952</v>
      </c>
      <c r="E3" s="4">
        <v>635</v>
      </c>
      <c r="F3" s="4">
        <v>183</v>
      </c>
      <c r="G3" s="4">
        <v>2224</v>
      </c>
      <c r="H3" s="5">
        <f>G3/$G$3</f>
        <v>1</v>
      </c>
    </row>
    <row r="4" spans="1:8" x14ac:dyDescent="0.25">
      <c r="A4" s="22" t="s">
        <v>91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9</v>
      </c>
      <c r="H4" s="3" t="s">
        <v>37</v>
      </c>
    </row>
    <row r="5" spans="1:8" x14ac:dyDescent="0.25">
      <c r="A5" s="10" t="s">
        <v>90</v>
      </c>
      <c r="B5" s="23">
        <v>226.83333333333334</v>
      </c>
      <c r="C5" s="23">
        <v>166.66666666666666</v>
      </c>
      <c r="D5" s="23">
        <v>994.83333333333337</v>
      </c>
      <c r="E5" s="23">
        <v>541.25</v>
      </c>
      <c r="F5" s="23">
        <v>160.5</v>
      </c>
      <c r="G5" s="23">
        <v>2090.0833333333335</v>
      </c>
      <c r="H5" s="5">
        <f>G5/G3</f>
        <v>0.93978567146282976</v>
      </c>
    </row>
    <row r="6" spans="1:8" x14ac:dyDescent="0.25">
      <c r="A6" s="9" t="s">
        <v>11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9</v>
      </c>
      <c r="H6" s="3" t="s">
        <v>37</v>
      </c>
    </row>
    <row r="7" spans="1:8" x14ac:dyDescent="0.25">
      <c r="A7" s="11" t="s">
        <v>5</v>
      </c>
      <c r="B7" s="6">
        <v>160</v>
      </c>
      <c r="C7" s="6">
        <v>170</v>
      </c>
      <c r="D7" s="6">
        <v>811</v>
      </c>
      <c r="E7" s="6">
        <v>367</v>
      </c>
      <c r="F7" s="6">
        <v>117</v>
      </c>
      <c r="G7" s="6">
        <v>1625</v>
      </c>
      <c r="H7" s="5">
        <f t="shared" ref="H7:H36" si="0">G7/$G$3</f>
        <v>0.73066546762589923</v>
      </c>
    </row>
    <row r="8" spans="1:8" x14ac:dyDescent="0.25">
      <c r="A8" s="11" t="s">
        <v>6</v>
      </c>
      <c r="B8" s="6">
        <v>55</v>
      </c>
      <c r="C8" s="6">
        <v>26</v>
      </c>
      <c r="D8" s="6">
        <v>91</v>
      </c>
      <c r="E8" s="6">
        <v>238</v>
      </c>
      <c r="F8" s="6">
        <v>59</v>
      </c>
      <c r="G8" s="6">
        <v>469</v>
      </c>
      <c r="H8" s="5">
        <f t="shared" si="0"/>
        <v>0.21088129496402877</v>
      </c>
    </row>
    <row r="9" spans="1:8" x14ac:dyDescent="0.25">
      <c r="A9" s="11" t="s">
        <v>7</v>
      </c>
      <c r="B9" s="7"/>
      <c r="C9" s="7"/>
      <c r="D9" s="7"/>
      <c r="E9" s="7"/>
      <c r="F9" s="6">
        <v>2</v>
      </c>
      <c r="G9" s="6">
        <v>2</v>
      </c>
      <c r="H9" s="5">
        <f t="shared" si="0"/>
        <v>8.9928057553956839E-4</v>
      </c>
    </row>
    <row r="10" spans="1:8" x14ac:dyDescent="0.25">
      <c r="A10" s="11" t="s">
        <v>8</v>
      </c>
      <c r="B10" s="6">
        <v>18</v>
      </c>
      <c r="C10" s="6">
        <v>25</v>
      </c>
      <c r="D10" s="6">
        <v>50</v>
      </c>
      <c r="E10" s="6">
        <v>30</v>
      </c>
      <c r="F10" s="6">
        <v>5</v>
      </c>
      <c r="G10" s="6">
        <v>128</v>
      </c>
      <c r="H10" s="5">
        <f t="shared" si="0"/>
        <v>5.7553956834532377E-2</v>
      </c>
    </row>
    <row r="11" spans="1:8" x14ac:dyDescent="0.25">
      <c r="A11" s="9" t="s">
        <v>12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9</v>
      </c>
      <c r="H11" s="3" t="s">
        <v>37</v>
      </c>
    </row>
    <row r="12" spans="1:8" x14ac:dyDescent="0.25">
      <c r="A12" s="11" t="s">
        <v>13</v>
      </c>
      <c r="B12" s="6">
        <v>144</v>
      </c>
      <c r="C12" s="6">
        <v>111</v>
      </c>
      <c r="D12" s="6">
        <v>546</v>
      </c>
      <c r="E12" s="6">
        <v>313</v>
      </c>
      <c r="F12" s="6">
        <v>97</v>
      </c>
      <c r="G12" s="6">
        <v>1211</v>
      </c>
      <c r="H12" s="5">
        <f t="shared" si="0"/>
        <v>0.54451438848920863</v>
      </c>
    </row>
    <row r="13" spans="1:8" x14ac:dyDescent="0.25">
      <c r="A13" s="11" t="s">
        <v>14</v>
      </c>
      <c r="B13" s="6">
        <v>89</v>
      </c>
      <c r="C13" s="6">
        <v>110</v>
      </c>
      <c r="D13" s="6">
        <v>406</v>
      </c>
      <c r="E13" s="6">
        <v>322</v>
      </c>
      <c r="F13" s="6">
        <v>86</v>
      </c>
      <c r="G13" s="6">
        <v>1013</v>
      </c>
      <c r="H13" s="5">
        <f t="shared" si="0"/>
        <v>0.45548561151079137</v>
      </c>
    </row>
    <row r="14" spans="1:8" x14ac:dyDescent="0.25">
      <c r="A14" s="9" t="s">
        <v>15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9</v>
      </c>
      <c r="H14" s="3" t="s">
        <v>37</v>
      </c>
    </row>
    <row r="15" spans="1:8" x14ac:dyDescent="0.25">
      <c r="A15" s="11" t="s">
        <v>16</v>
      </c>
      <c r="B15" s="6">
        <v>233</v>
      </c>
      <c r="C15" s="7"/>
      <c r="D15" s="6">
        <v>77</v>
      </c>
      <c r="E15" s="6">
        <v>4</v>
      </c>
      <c r="F15" s="7"/>
      <c r="G15" s="6">
        <v>314</v>
      </c>
      <c r="H15" s="5">
        <f t="shared" si="0"/>
        <v>0.14118705035971224</v>
      </c>
    </row>
    <row r="16" spans="1:8" x14ac:dyDescent="0.25">
      <c r="A16" s="11" t="s">
        <v>17</v>
      </c>
      <c r="B16" s="7"/>
      <c r="C16" s="6">
        <v>218</v>
      </c>
      <c r="D16" s="6">
        <v>60</v>
      </c>
      <c r="E16" s="6">
        <v>4</v>
      </c>
      <c r="F16" s="6">
        <v>1</v>
      </c>
      <c r="G16" s="6">
        <v>283</v>
      </c>
      <c r="H16" s="5">
        <f t="shared" si="0"/>
        <v>0.12724820143884893</v>
      </c>
    </row>
    <row r="17" spans="1:8" x14ac:dyDescent="0.25">
      <c r="A17" s="11" t="s">
        <v>18</v>
      </c>
      <c r="B17" s="7"/>
      <c r="C17" s="7"/>
      <c r="D17" s="6">
        <v>12</v>
      </c>
      <c r="E17" s="6">
        <v>3</v>
      </c>
      <c r="F17" s="6">
        <v>2</v>
      </c>
      <c r="G17" s="6">
        <v>17</v>
      </c>
      <c r="H17" s="5">
        <f t="shared" si="0"/>
        <v>7.6438848920863311E-3</v>
      </c>
    </row>
    <row r="18" spans="1:8" x14ac:dyDescent="0.25">
      <c r="A18" s="11" t="s">
        <v>19</v>
      </c>
      <c r="B18" s="7"/>
      <c r="C18" s="6">
        <v>3</v>
      </c>
      <c r="D18" s="6">
        <v>720</v>
      </c>
      <c r="E18" s="6">
        <v>611</v>
      </c>
      <c r="F18" s="6">
        <v>1</v>
      </c>
      <c r="G18" s="6">
        <v>1335</v>
      </c>
      <c r="H18" s="5">
        <f t="shared" si="0"/>
        <v>0.60026978417266186</v>
      </c>
    </row>
    <row r="19" spans="1:8" x14ac:dyDescent="0.25">
      <c r="A19" s="11" t="s">
        <v>20</v>
      </c>
      <c r="B19" s="7"/>
      <c r="C19" s="7"/>
      <c r="D19" s="6">
        <v>83</v>
      </c>
      <c r="E19" s="6">
        <v>13</v>
      </c>
      <c r="F19" s="6">
        <v>179</v>
      </c>
      <c r="G19" s="6">
        <v>275</v>
      </c>
      <c r="H19" s="5">
        <f t="shared" si="0"/>
        <v>0.12365107913669064</v>
      </c>
    </row>
    <row r="20" spans="1:8" x14ac:dyDescent="0.25">
      <c r="A20" s="9" t="s">
        <v>28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9</v>
      </c>
      <c r="H20" s="3" t="s">
        <v>37</v>
      </c>
    </row>
    <row r="21" spans="1:8" x14ac:dyDescent="0.25">
      <c r="A21" s="11" t="s">
        <v>26</v>
      </c>
      <c r="B21" s="6">
        <v>160</v>
      </c>
      <c r="C21" s="6">
        <v>69</v>
      </c>
      <c r="D21" s="6">
        <v>804</v>
      </c>
      <c r="E21" s="6">
        <v>307</v>
      </c>
      <c r="F21" s="6">
        <v>100</v>
      </c>
      <c r="G21" s="6">
        <v>1440</v>
      </c>
      <c r="H21" s="5">
        <f t="shared" si="0"/>
        <v>0.64748201438848918</v>
      </c>
    </row>
    <row r="22" spans="1:8" x14ac:dyDescent="0.25">
      <c r="A22" s="11" t="s">
        <v>27</v>
      </c>
      <c r="B22" s="6">
        <v>73</v>
      </c>
      <c r="C22" s="6">
        <v>152</v>
      </c>
      <c r="D22" s="6">
        <v>148</v>
      </c>
      <c r="E22" s="6">
        <v>328</v>
      </c>
      <c r="F22" s="6">
        <v>83</v>
      </c>
      <c r="G22" s="6">
        <v>784</v>
      </c>
      <c r="H22" s="5">
        <f t="shared" si="0"/>
        <v>0.35251798561151076</v>
      </c>
    </row>
    <row r="23" spans="1:8" x14ac:dyDescent="0.25">
      <c r="A23" s="9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9</v>
      </c>
      <c r="H23" s="3" t="s">
        <v>37</v>
      </c>
    </row>
    <row r="24" spans="1:8" x14ac:dyDescent="0.25">
      <c r="A24" s="11" t="s">
        <v>22</v>
      </c>
      <c r="B24" s="6">
        <v>183</v>
      </c>
      <c r="C24" s="6">
        <v>149</v>
      </c>
      <c r="D24" s="6">
        <v>775</v>
      </c>
      <c r="E24" s="6">
        <v>578</v>
      </c>
      <c r="F24" s="6">
        <v>147</v>
      </c>
      <c r="G24" s="6">
        <v>1832</v>
      </c>
      <c r="H24" s="5">
        <f t="shared" si="0"/>
        <v>0.82374100719424459</v>
      </c>
    </row>
    <row r="25" spans="1:8" x14ac:dyDescent="0.25">
      <c r="A25" s="11" t="s">
        <v>23</v>
      </c>
      <c r="B25" s="6">
        <v>36</v>
      </c>
      <c r="C25" s="6">
        <v>53</v>
      </c>
      <c r="D25" s="6">
        <v>130</v>
      </c>
      <c r="E25" s="6">
        <v>47</v>
      </c>
      <c r="F25" s="6">
        <v>20</v>
      </c>
      <c r="G25" s="6">
        <v>286</v>
      </c>
      <c r="H25" s="5">
        <f t="shared" si="0"/>
        <v>0.12859712230215828</v>
      </c>
    </row>
    <row r="26" spans="1:8" x14ac:dyDescent="0.25">
      <c r="A26" s="11" t="s">
        <v>24</v>
      </c>
      <c r="B26" s="6">
        <v>7</v>
      </c>
      <c r="C26" s="6">
        <v>19</v>
      </c>
      <c r="D26" s="6">
        <v>30</v>
      </c>
      <c r="E26" s="6">
        <v>4</v>
      </c>
      <c r="F26" s="6">
        <v>13</v>
      </c>
      <c r="G26" s="6">
        <v>73</v>
      </c>
      <c r="H26" s="5">
        <f t="shared" si="0"/>
        <v>3.2823741007194242E-2</v>
      </c>
    </row>
    <row r="27" spans="1:8" x14ac:dyDescent="0.25">
      <c r="A27" s="11" t="s">
        <v>25</v>
      </c>
      <c r="B27" s="6">
        <v>7</v>
      </c>
      <c r="C27" s="7"/>
      <c r="D27" s="6">
        <v>17</v>
      </c>
      <c r="E27" s="6">
        <v>6</v>
      </c>
      <c r="F27" s="6">
        <v>3</v>
      </c>
      <c r="G27" s="6">
        <v>33</v>
      </c>
      <c r="H27" s="5">
        <f t="shared" si="0"/>
        <v>1.4838129496402877E-2</v>
      </c>
    </row>
    <row r="28" spans="1:8" x14ac:dyDescent="0.25">
      <c r="A28" s="9" t="s">
        <v>38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9</v>
      </c>
      <c r="H28" s="3" t="s">
        <v>37</v>
      </c>
    </row>
    <row r="29" spans="1:8" x14ac:dyDescent="0.25">
      <c r="A29" s="11" t="s">
        <v>29</v>
      </c>
      <c r="B29" s="7"/>
      <c r="C29" s="7"/>
      <c r="D29" s="7"/>
      <c r="E29" s="6">
        <v>2</v>
      </c>
      <c r="F29" s="7"/>
      <c r="G29" s="6">
        <v>2</v>
      </c>
      <c r="H29" s="5">
        <f t="shared" si="0"/>
        <v>8.9928057553956839E-4</v>
      </c>
    </row>
    <row r="30" spans="1:8" x14ac:dyDescent="0.25">
      <c r="A30" s="11" t="s">
        <v>30</v>
      </c>
      <c r="B30" s="6">
        <v>1</v>
      </c>
      <c r="C30" s="6">
        <v>10</v>
      </c>
      <c r="D30" s="7"/>
      <c r="E30" s="6">
        <v>84</v>
      </c>
      <c r="F30" s="7"/>
      <c r="G30" s="6">
        <v>95</v>
      </c>
      <c r="H30" s="5">
        <f t="shared" si="0"/>
        <v>4.2715827338129495E-2</v>
      </c>
    </row>
    <row r="31" spans="1:8" x14ac:dyDescent="0.25">
      <c r="A31" s="11" t="s">
        <v>31</v>
      </c>
      <c r="B31" s="6">
        <v>81</v>
      </c>
      <c r="C31" s="6">
        <v>53</v>
      </c>
      <c r="D31" s="6">
        <v>442</v>
      </c>
      <c r="E31" s="6">
        <v>32</v>
      </c>
      <c r="F31" s="6">
        <v>50</v>
      </c>
      <c r="G31" s="6">
        <v>658</v>
      </c>
      <c r="H31" s="5">
        <f t="shared" si="0"/>
        <v>0.29586330935251798</v>
      </c>
    </row>
    <row r="32" spans="1:8" x14ac:dyDescent="0.25">
      <c r="A32" s="11" t="s">
        <v>32</v>
      </c>
      <c r="B32" s="6">
        <v>34</v>
      </c>
      <c r="C32" s="6">
        <v>44</v>
      </c>
      <c r="D32" s="6">
        <v>405</v>
      </c>
      <c r="E32" s="6">
        <v>78</v>
      </c>
      <c r="F32" s="6">
        <v>46</v>
      </c>
      <c r="G32" s="6">
        <v>607</v>
      </c>
      <c r="H32" s="5">
        <f t="shared" si="0"/>
        <v>0.27293165467625902</v>
      </c>
    </row>
    <row r="33" spans="1:8" x14ac:dyDescent="0.25">
      <c r="A33" s="11" t="s">
        <v>33</v>
      </c>
      <c r="B33" s="7"/>
      <c r="C33" s="7"/>
      <c r="D33" s="6">
        <v>14</v>
      </c>
      <c r="E33" s="7"/>
      <c r="F33" s="7"/>
      <c r="G33" s="6">
        <v>14</v>
      </c>
      <c r="H33" s="5">
        <f t="shared" si="0"/>
        <v>6.2949640287769783E-3</v>
      </c>
    </row>
    <row r="34" spans="1:8" x14ac:dyDescent="0.25">
      <c r="A34" s="11" t="s">
        <v>34</v>
      </c>
      <c r="B34" s="6">
        <v>106</v>
      </c>
      <c r="C34" s="6">
        <v>85</v>
      </c>
      <c r="D34" s="6">
        <v>20</v>
      </c>
      <c r="E34" s="6">
        <v>439</v>
      </c>
      <c r="F34" s="6">
        <v>76</v>
      </c>
      <c r="G34" s="6">
        <v>726</v>
      </c>
      <c r="H34" s="5">
        <f t="shared" si="0"/>
        <v>0.32643884892086333</v>
      </c>
    </row>
    <row r="35" spans="1:8" x14ac:dyDescent="0.25">
      <c r="A35" s="11" t="s">
        <v>35</v>
      </c>
      <c r="B35" s="6">
        <v>11</v>
      </c>
      <c r="C35" s="6">
        <v>29</v>
      </c>
      <c r="D35" s="6">
        <v>69</v>
      </c>
      <c r="E35" s="7"/>
      <c r="F35" s="6">
        <v>2</v>
      </c>
      <c r="G35" s="6">
        <v>111</v>
      </c>
      <c r="H35" s="5">
        <f t="shared" si="0"/>
        <v>4.9910071942446045E-2</v>
      </c>
    </row>
    <row r="36" spans="1:8" x14ac:dyDescent="0.25">
      <c r="A36" s="11" t="s">
        <v>36</v>
      </c>
      <c r="B36" s="7"/>
      <c r="C36" s="7"/>
      <c r="D36" s="6">
        <v>2</v>
      </c>
      <c r="E36" s="7"/>
      <c r="F36" s="6">
        <v>9</v>
      </c>
      <c r="G36" s="6">
        <v>11</v>
      </c>
      <c r="H36" s="5">
        <f t="shared" si="0"/>
        <v>4.9460431654676255E-3</v>
      </c>
    </row>
    <row r="43" spans="1:8" x14ac:dyDescent="0.25">
      <c r="A43" s="22" t="s">
        <v>91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9</v>
      </c>
    </row>
    <row r="44" spans="1:8" x14ac:dyDescent="0.25">
      <c r="A44" s="10" t="s">
        <v>90</v>
      </c>
      <c r="B44" s="23">
        <v>226.83333333333334</v>
      </c>
      <c r="C44" s="23">
        <v>166.66666666666666</v>
      </c>
      <c r="D44" s="23">
        <v>994.83333333333337</v>
      </c>
      <c r="E44" s="23">
        <v>541.25</v>
      </c>
      <c r="F44" s="23">
        <v>160.5</v>
      </c>
      <c r="G44" s="23">
        <v>2090.0833333333335</v>
      </c>
    </row>
    <row r="45" spans="1:8" x14ac:dyDescent="0.25">
      <c r="A45" s="10" t="s">
        <v>89</v>
      </c>
      <c r="B45" s="4">
        <v>233</v>
      </c>
      <c r="C45" s="4">
        <v>221</v>
      </c>
      <c r="D45" s="4">
        <v>952</v>
      </c>
      <c r="E45" s="4">
        <v>635</v>
      </c>
      <c r="F45" s="4">
        <v>183</v>
      </c>
      <c r="G45" s="4">
        <v>2224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5" sqref="R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H1" sqref="H1"/>
    </sheetView>
  </sheetViews>
  <sheetFormatPr defaultRowHeight="15" x14ac:dyDescent="0.25"/>
  <cols>
    <col min="1" max="1" width="41" customWidth="1"/>
    <col min="10" max="10" width="6.85546875" customWidth="1"/>
    <col min="11" max="11" width="36.85546875" customWidth="1"/>
  </cols>
  <sheetData>
    <row r="1" spans="1:20" x14ac:dyDescent="0.25">
      <c r="A1" t="s">
        <v>83</v>
      </c>
      <c r="K1" t="s">
        <v>138</v>
      </c>
    </row>
    <row r="2" spans="1:20" ht="45" x14ac:dyDescent="0.25">
      <c r="A2" s="12" t="s">
        <v>93</v>
      </c>
      <c r="B2" s="12" t="s">
        <v>39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9</v>
      </c>
      <c r="I2" s="12" t="s">
        <v>37</v>
      </c>
      <c r="K2" s="12" t="s">
        <v>93</v>
      </c>
      <c r="L2" s="12" t="s">
        <v>39</v>
      </c>
      <c r="M2" s="12" t="s">
        <v>0</v>
      </c>
      <c r="N2" s="12" t="s">
        <v>1</v>
      </c>
      <c r="O2" s="12" t="s">
        <v>2</v>
      </c>
      <c r="P2" s="12" t="s">
        <v>3</v>
      </c>
      <c r="Q2" s="12" t="s">
        <v>4</v>
      </c>
      <c r="R2" s="12" t="s">
        <v>9</v>
      </c>
      <c r="S2" s="12" t="s">
        <v>37</v>
      </c>
      <c r="T2" s="30" t="s">
        <v>137</v>
      </c>
    </row>
    <row r="3" spans="1:20" x14ac:dyDescent="0.25">
      <c r="A3" s="13" t="s">
        <v>63</v>
      </c>
      <c r="B3" s="13" t="s">
        <v>64</v>
      </c>
      <c r="C3" s="14"/>
      <c r="D3" s="15">
        <v>5</v>
      </c>
      <c r="E3" s="15">
        <v>83</v>
      </c>
      <c r="F3" s="15">
        <v>5</v>
      </c>
      <c r="G3" s="15">
        <v>5</v>
      </c>
      <c r="H3" s="15">
        <v>98</v>
      </c>
      <c r="I3" s="5">
        <f>H3/$H$39</f>
        <v>4.4064748201438846E-2</v>
      </c>
      <c r="K3" s="13" t="s">
        <v>71</v>
      </c>
      <c r="L3" s="13" t="s">
        <v>64</v>
      </c>
      <c r="M3" s="15">
        <v>72</v>
      </c>
      <c r="N3" s="15">
        <v>33</v>
      </c>
      <c r="O3" s="15">
        <v>95</v>
      </c>
      <c r="P3" s="15">
        <v>7</v>
      </c>
      <c r="Q3" s="15">
        <v>32</v>
      </c>
      <c r="R3" s="15">
        <v>239</v>
      </c>
      <c r="S3" s="5">
        <f>R3/$H$39</f>
        <v>0.10746402877697842</v>
      </c>
      <c r="T3" s="1">
        <f>S3</f>
        <v>0.10746402877697842</v>
      </c>
    </row>
    <row r="4" spans="1:20" x14ac:dyDescent="0.25">
      <c r="A4" s="13" t="s">
        <v>66</v>
      </c>
      <c r="B4" s="13" t="s">
        <v>64</v>
      </c>
      <c r="C4" s="15">
        <v>7</v>
      </c>
      <c r="D4" s="15">
        <v>14</v>
      </c>
      <c r="E4" s="15">
        <v>161</v>
      </c>
      <c r="F4" s="15">
        <v>15</v>
      </c>
      <c r="G4" s="15">
        <v>12</v>
      </c>
      <c r="H4" s="15">
        <v>209</v>
      </c>
      <c r="I4" s="5">
        <f t="shared" ref="I4:I39" si="0">H4/$H$39</f>
        <v>9.3974820143884891E-2</v>
      </c>
      <c r="K4" s="13" t="s">
        <v>66</v>
      </c>
      <c r="L4" s="13" t="s">
        <v>64</v>
      </c>
      <c r="M4" s="15">
        <v>7</v>
      </c>
      <c r="N4" s="15">
        <v>14</v>
      </c>
      <c r="O4" s="15">
        <v>161</v>
      </c>
      <c r="P4" s="15">
        <v>15</v>
      </c>
      <c r="Q4" s="15">
        <v>12</v>
      </c>
      <c r="R4" s="15">
        <v>209</v>
      </c>
      <c r="S4" s="5">
        <f>R4/$H$39</f>
        <v>9.3974820143884891E-2</v>
      </c>
      <c r="T4" s="5">
        <f>T3+S4</f>
        <v>0.20143884892086331</v>
      </c>
    </row>
    <row r="5" spans="1:20" x14ac:dyDescent="0.25">
      <c r="A5" s="13" t="s">
        <v>68</v>
      </c>
      <c r="B5" s="13" t="s">
        <v>64</v>
      </c>
      <c r="C5" s="15">
        <v>2</v>
      </c>
      <c r="D5" s="15">
        <v>1</v>
      </c>
      <c r="E5" s="15">
        <v>103</v>
      </c>
      <c r="F5" s="15">
        <v>5</v>
      </c>
      <c r="G5" s="15">
        <v>1</v>
      </c>
      <c r="H5" s="15">
        <v>112</v>
      </c>
      <c r="I5" s="5">
        <f t="shared" si="0"/>
        <v>5.0359712230215826E-2</v>
      </c>
      <c r="K5" s="13" t="s">
        <v>51</v>
      </c>
      <c r="L5" s="13" t="s">
        <v>43</v>
      </c>
      <c r="M5" s="15">
        <v>13</v>
      </c>
      <c r="N5" s="15">
        <v>12</v>
      </c>
      <c r="O5" s="15">
        <v>136</v>
      </c>
      <c r="P5" s="15">
        <v>12</v>
      </c>
      <c r="Q5" s="15">
        <v>16</v>
      </c>
      <c r="R5" s="15">
        <v>189</v>
      </c>
      <c r="S5" s="5">
        <f>R5/$H$39</f>
        <v>8.4982014388489208E-2</v>
      </c>
      <c r="T5" s="5">
        <f t="shared" ref="T5:T38" si="1">T4+S5</f>
        <v>0.28642086330935251</v>
      </c>
    </row>
    <row r="6" spans="1:20" x14ac:dyDescent="0.25">
      <c r="A6" s="13" t="s">
        <v>71</v>
      </c>
      <c r="B6" s="13" t="s">
        <v>64</v>
      </c>
      <c r="C6" s="15">
        <v>72</v>
      </c>
      <c r="D6" s="15">
        <v>33</v>
      </c>
      <c r="E6" s="15">
        <v>95</v>
      </c>
      <c r="F6" s="15">
        <v>7</v>
      </c>
      <c r="G6" s="15">
        <v>32</v>
      </c>
      <c r="H6" s="15">
        <v>239</v>
      </c>
      <c r="I6" s="5">
        <f t="shared" si="0"/>
        <v>0.10746402877697842</v>
      </c>
      <c r="K6" s="13" t="s">
        <v>44</v>
      </c>
      <c r="L6" s="13" t="s">
        <v>45</v>
      </c>
      <c r="M6" s="14"/>
      <c r="N6" s="15">
        <v>39</v>
      </c>
      <c r="O6" s="14"/>
      <c r="P6" s="15">
        <v>113</v>
      </c>
      <c r="Q6" s="15">
        <v>14</v>
      </c>
      <c r="R6" s="15">
        <v>166</v>
      </c>
      <c r="S6" s="5">
        <f>R6/$H$39</f>
        <v>7.4640287769784167E-2</v>
      </c>
      <c r="T6" s="5">
        <f t="shared" si="1"/>
        <v>0.36106115107913667</v>
      </c>
    </row>
    <row r="7" spans="1:20" x14ac:dyDescent="0.25">
      <c r="A7" s="13" t="s">
        <v>49</v>
      </c>
      <c r="B7" s="13" t="s">
        <v>50</v>
      </c>
      <c r="C7" s="14"/>
      <c r="D7" s="14"/>
      <c r="E7" s="14"/>
      <c r="F7" s="15">
        <v>13</v>
      </c>
      <c r="G7" s="14"/>
      <c r="H7" s="15">
        <v>13</v>
      </c>
      <c r="I7" s="5">
        <f t="shared" si="0"/>
        <v>5.8453237410071943E-3</v>
      </c>
      <c r="K7" s="13" t="s">
        <v>47</v>
      </c>
      <c r="L7" s="13" t="s">
        <v>45</v>
      </c>
      <c r="M7" s="15">
        <v>34</v>
      </c>
      <c r="N7" s="14"/>
      <c r="O7" s="14"/>
      <c r="P7" s="15">
        <v>109</v>
      </c>
      <c r="Q7" s="15">
        <v>10</v>
      </c>
      <c r="R7" s="15">
        <v>153</v>
      </c>
      <c r="S7" s="5">
        <f>R7/$H$39</f>
        <v>6.8794964028776981E-2</v>
      </c>
      <c r="T7" s="5">
        <f t="shared" si="1"/>
        <v>0.42985611510791366</v>
      </c>
    </row>
    <row r="8" spans="1:20" x14ac:dyDescent="0.25">
      <c r="A8" s="13" t="s">
        <v>58</v>
      </c>
      <c r="B8" s="13" t="s">
        <v>50</v>
      </c>
      <c r="C8" s="14"/>
      <c r="D8" s="15">
        <v>10</v>
      </c>
      <c r="E8" s="14"/>
      <c r="F8" s="15">
        <v>34</v>
      </c>
      <c r="G8" s="14"/>
      <c r="H8" s="15">
        <v>44</v>
      </c>
      <c r="I8" s="5">
        <f t="shared" si="0"/>
        <v>1.9784172661870502E-2</v>
      </c>
      <c r="K8" s="13" t="s">
        <v>55</v>
      </c>
      <c r="L8" s="13" t="s">
        <v>43</v>
      </c>
      <c r="M8" s="15">
        <v>6</v>
      </c>
      <c r="N8" s="15">
        <v>4</v>
      </c>
      <c r="O8" s="15">
        <v>100</v>
      </c>
      <c r="P8" s="15">
        <v>8</v>
      </c>
      <c r="Q8" s="15">
        <v>6</v>
      </c>
      <c r="R8" s="15">
        <v>124</v>
      </c>
      <c r="S8" s="5">
        <f>R8/$H$39</f>
        <v>5.5755395683453238E-2</v>
      </c>
      <c r="T8" s="5">
        <f t="shared" si="1"/>
        <v>0.48561151079136688</v>
      </c>
    </row>
    <row r="9" spans="1:20" x14ac:dyDescent="0.25">
      <c r="A9" s="13" t="s">
        <v>79</v>
      </c>
      <c r="B9" s="13" t="s">
        <v>50</v>
      </c>
      <c r="C9" s="15">
        <v>1</v>
      </c>
      <c r="D9" s="14"/>
      <c r="E9" s="14"/>
      <c r="F9" s="15">
        <v>37</v>
      </c>
      <c r="G9" s="14"/>
      <c r="H9" s="15">
        <v>38</v>
      </c>
      <c r="I9" s="5">
        <f t="shared" si="0"/>
        <v>1.70863309352518E-2</v>
      </c>
      <c r="K9" s="13" t="s">
        <v>68</v>
      </c>
      <c r="L9" s="13" t="s">
        <v>64</v>
      </c>
      <c r="M9" s="15">
        <v>2</v>
      </c>
      <c r="N9" s="15">
        <v>1</v>
      </c>
      <c r="O9" s="15">
        <v>103</v>
      </c>
      <c r="P9" s="15">
        <v>5</v>
      </c>
      <c r="Q9" s="15">
        <v>1</v>
      </c>
      <c r="R9" s="15">
        <v>112</v>
      </c>
      <c r="S9" s="5">
        <f>R9/$H$39</f>
        <v>5.0359712230215826E-2</v>
      </c>
      <c r="T9" s="5">
        <f t="shared" si="1"/>
        <v>0.53597122302158273</v>
      </c>
    </row>
    <row r="10" spans="1:20" x14ac:dyDescent="0.25">
      <c r="A10" s="13" t="s">
        <v>77</v>
      </c>
      <c r="B10" s="13" t="s">
        <v>78</v>
      </c>
      <c r="C10" s="14"/>
      <c r="D10" s="14"/>
      <c r="E10" s="14"/>
      <c r="F10" s="15">
        <v>2</v>
      </c>
      <c r="G10" s="14"/>
      <c r="H10" s="15">
        <v>2</v>
      </c>
      <c r="I10" s="5">
        <f t="shared" si="0"/>
        <v>8.9928057553956839E-4</v>
      </c>
      <c r="K10" s="13" t="s">
        <v>63</v>
      </c>
      <c r="L10" s="13" t="s">
        <v>64</v>
      </c>
      <c r="M10" s="14"/>
      <c r="N10" s="15">
        <v>5</v>
      </c>
      <c r="O10" s="15">
        <v>83</v>
      </c>
      <c r="P10" s="15">
        <v>5</v>
      </c>
      <c r="Q10" s="15">
        <v>5</v>
      </c>
      <c r="R10" s="15">
        <v>98</v>
      </c>
      <c r="S10" s="5">
        <f>R10/$H$39</f>
        <v>4.4064748201438846E-2</v>
      </c>
      <c r="T10" s="5">
        <f t="shared" si="1"/>
        <v>0.58003597122302153</v>
      </c>
    </row>
    <row r="11" spans="1:20" x14ac:dyDescent="0.25">
      <c r="A11" s="13" t="s">
        <v>42</v>
      </c>
      <c r="B11" s="13" t="s">
        <v>43</v>
      </c>
      <c r="C11" s="14"/>
      <c r="D11" s="15">
        <v>4</v>
      </c>
      <c r="E11" s="15">
        <v>52</v>
      </c>
      <c r="F11" s="15">
        <v>5</v>
      </c>
      <c r="G11" s="15">
        <v>5</v>
      </c>
      <c r="H11" s="15">
        <v>66</v>
      </c>
      <c r="I11" s="5">
        <f t="shared" si="0"/>
        <v>2.9676258992805755E-2</v>
      </c>
      <c r="K11" s="13" t="s">
        <v>69</v>
      </c>
      <c r="L11" s="13" t="s">
        <v>45</v>
      </c>
      <c r="M11" s="15">
        <v>37</v>
      </c>
      <c r="N11" s="15">
        <v>8</v>
      </c>
      <c r="O11" s="14"/>
      <c r="P11" s="15">
        <v>9</v>
      </c>
      <c r="Q11" s="15">
        <v>22</v>
      </c>
      <c r="R11" s="15">
        <v>76</v>
      </c>
      <c r="S11" s="5">
        <f>R11/$H$39</f>
        <v>3.41726618705036E-2</v>
      </c>
      <c r="T11" s="5">
        <f t="shared" si="1"/>
        <v>0.61420863309352514</v>
      </c>
    </row>
    <row r="12" spans="1:20" x14ac:dyDescent="0.25">
      <c r="A12" s="13" t="s">
        <v>51</v>
      </c>
      <c r="B12" s="13" t="s">
        <v>43</v>
      </c>
      <c r="C12" s="15">
        <v>13</v>
      </c>
      <c r="D12" s="15">
        <v>12</v>
      </c>
      <c r="E12" s="15">
        <v>136</v>
      </c>
      <c r="F12" s="15">
        <v>12</v>
      </c>
      <c r="G12" s="15">
        <v>16</v>
      </c>
      <c r="H12" s="15">
        <v>189</v>
      </c>
      <c r="I12" s="5">
        <f t="shared" si="0"/>
        <v>8.4982014388489208E-2</v>
      </c>
      <c r="K12" s="13" t="s">
        <v>76</v>
      </c>
      <c r="L12" s="13" t="s">
        <v>41</v>
      </c>
      <c r="M12" s="15">
        <v>10</v>
      </c>
      <c r="N12" s="15">
        <v>29</v>
      </c>
      <c r="O12" s="15">
        <v>35</v>
      </c>
      <c r="P12" s="14"/>
      <c r="Q12" s="15">
        <v>2</v>
      </c>
      <c r="R12" s="15">
        <v>76</v>
      </c>
      <c r="S12" s="5">
        <f>R12/$H$39</f>
        <v>3.41726618705036E-2</v>
      </c>
      <c r="T12" s="5">
        <f t="shared" si="1"/>
        <v>0.64838129496402874</v>
      </c>
    </row>
    <row r="13" spans="1:20" x14ac:dyDescent="0.25">
      <c r="A13" s="13" t="s">
        <v>55</v>
      </c>
      <c r="B13" s="13" t="s">
        <v>43</v>
      </c>
      <c r="C13" s="15">
        <v>6</v>
      </c>
      <c r="D13" s="15">
        <v>4</v>
      </c>
      <c r="E13" s="15">
        <v>100</v>
      </c>
      <c r="F13" s="15">
        <v>8</v>
      </c>
      <c r="G13" s="15">
        <v>6</v>
      </c>
      <c r="H13" s="15">
        <v>124</v>
      </c>
      <c r="I13" s="5">
        <f t="shared" si="0"/>
        <v>5.5755395683453238E-2</v>
      </c>
      <c r="K13" s="13" t="s">
        <v>70</v>
      </c>
      <c r="L13" s="13" t="s">
        <v>43</v>
      </c>
      <c r="M13" s="15">
        <v>5</v>
      </c>
      <c r="N13" s="15">
        <v>11</v>
      </c>
      <c r="O13" s="15">
        <v>46</v>
      </c>
      <c r="P13" s="15">
        <v>4</v>
      </c>
      <c r="Q13" s="15">
        <v>7</v>
      </c>
      <c r="R13" s="15">
        <v>73</v>
      </c>
      <c r="S13" s="5">
        <f>R13/$H$39</f>
        <v>3.2823741007194242E-2</v>
      </c>
      <c r="T13" s="5">
        <f t="shared" si="1"/>
        <v>0.68120503597122295</v>
      </c>
    </row>
    <row r="14" spans="1:20" x14ac:dyDescent="0.25">
      <c r="A14" s="13" t="s">
        <v>65</v>
      </c>
      <c r="B14" s="13" t="s">
        <v>43</v>
      </c>
      <c r="C14" s="15">
        <v>2</v>
      </c>
      <c r="D14" s="15">
        <v>1</v>
      </c>
      <c r="E14" s="15">
        <v>8</v>
      </c>
      <c r="F14" s="15">
        <v>46</v>
      </c>
      <c r="G14" s="15">
        <v>7</v>
      </c>
      <c r="H14" s="15">
        <v>64</v>
      </c>
      <c r="I14" s="5">
        <f t="shared" si="0"/>
        <v>2.8776978417266189E-2</v>
      </c>
      <c r="K14" s="13" t="s">
        <v>42</v>
      </c>
      <c r="L14" s="13" t="s">
        <v>43</v>
      </c>
      <c r="M14" s="14"/>
      <c r="N14" s="15">
        <v>4</v>
      </c>
      <c r="O14" s="15">
        <v>52</v>
      </c>
      <c r="P14" s="15">
        <v>5</v>
      </c>
      <c r="Q14" s="15">
        <v>5</v>
      </c>
      <c r="R14" s="15">
        <v>66</v>
      </c>
      <c r="S14" s="5">
        <f>R14/$H$39</f>
        <v>2.9676258992805755E-2</v>
      </c>
      <c r="T14" s="5">
        <f t="shared" si="1"/>
        <v>0.71088129496402874</v>
      </c>
    </row>
    <row r="15" spans="1:20" x14ac:dyDescent="0.25">
      <c r="A15" s="13" t="s">
        <v>67</v>
      </c>
      <c r="B15" s="13" t="s">
        <v>43</v>
      </c>
      <c r="C15" s="14"/>
      <c r="D15" s="15">
        <v>10</v>
      </c>
      <c r="E15" s="15">
        <v>47</v>
      </c>
      <c r="F15" s="15">
        <v>1</v>
      </c>
      <c r="G15" s="15">
        <v>4</v>
      </c>
      <c r="H15" s="15">
        <v>62</v>
      </c>
      <c r="I15" s="5">
        <f t="shared" si="0"/>
        <v>2.7877697841726619E-2</v>
      </c>
      <c r="K15" s="13" t="s">
        <v>65</v>
      </c>
      <c r="L15" s="13" t="s">
        <v>43</v>
      </c>
      <c r="M15" s="15">
        <v>2</v>
      </c>
      <c r="N15" s="15">
        <v>1</v>
      </c>
      <c r="O15" s="15">
        <v>8</v>
      </c>
      <c r="P15" s="15">
        <v>46</v>
      </c>
      <c r="Q15" s="15">
        <v>7</v>
      </c>
      <c r="R15" s="15">
        <v>64</v>
      </c>
      <c r="S15" s="5">
        <f>R15/$H$39</f>
        <v>2.8776978417266189E-2</v>
      </c>
      <c r="T15" s="5">
        <f t="shared" si="1"/>
        <v>0.73965827338129497</v>
      </c>
    </row>
    <row r="16" spans="1:20" x14ac:dyDescent="0.25">
      <c r="A16" s="13" t="s">
        <v>70</v>
      </c>
      <c r="B16" s="13" t="s">
        <v>43</v>
      </c>
      <c r="C16" s="15">
        <v>5</v>
      </c>
      <c r="D16" s="15">
        <v>11</v>
      </c>
      <c r="E16" s="15">
        <v>46</v>
      </c>
      <c r="F16" s="15">
        <v>4</v>
      </c>
      <c r="G16" s="15">
        <v>7</v>
      </c>
      <c r="H16" s="15">
        <v>73</v>
      </c>
      <c r="I16" s="5">
        <f t="shared" si="0"/>
        <v>3.2823741007194242E-2</v>
      </c>
      <c r="K16" s="13" t="s">
        <v>74</v>
      </c>
      <c r="L16" s="13" t="s">
        <v>45</v>
      </c>
      <c r="M16" s="15">
        <v>18</v>
      </c>
      <c r="N16" s="14"/>
      <c r="O16" s="14"/>
      <c r="P16" s="15">
        <v>43</v>
      </c>
      <c r="Q16" s="15">
        <v>2</v>
      </c>
      <c r="R16" s="15">
        <v>63</v>
      </c>
      <c r="S16" s="5">
        <f>R16/$H$39</f>
        <v>2.8327338129496404E-2</v>
      </c>
      <c r="T16" s="5">
        <f t="shared" si="1"/>
        <v>0.76798561151079137</v>
      </c>
    </row>
    <row r="17" spans="1:20" x14ac:dyDescent="0.25">
      <c r="A17" s="13" t="s">
        <v>72</v>
      </c>
      <c r="B17" s="13" t="s">
        <v>43</v>
      </c>
      <c r="C17" s="15">
        <v>8</v>
      </c>
      <c r="D17" s="15">
        <v>2</v>
      </c>
      <c r="E17" s="15">
        <v>16</v>
      </c>
      <c r="F17" s="15">
        <v>2</v>
      </c>
      <c r="G17" s="14"/>
      <c r="H17" s="15">
        <v>28</v>
      </c>
      <c r="I17" s="5">
        <f t="shared" si="0"/>
        <v>1.2589928057553957E-2</v>
      </c>
      <c r="K17" s="13" t="s">
        <v>67</v>
      </c>
      <c r="L17" s="13" t="s">
        <v>43</v>
      </c>
      <c r="M17" s="14"/>
      <c r="N17" s="15">
        <v>10</v>
      </c>
      <c r="O17" s="15">
        <v>47</v>
      </c>
      <c r="P17" s="15">
        <v>1</v>
      </c>
      <c r="Q17" s="15">
        <v>4</v>
      </c>
      <c r="R17" s="15">
        <v>62</v>
      </c>
      <c r="S17" s="5">
        <f>R17/$H$39</f>
        <v>2.7877697841726619E-2</v>
      </c>
      <c r="T17" s="5">
        <f t="shared" si="1"/>
        <v>0.79586330935251803</v>
      </c>
    </row>
    <row r="18" spans="1:20" x14ac:dyDescent="0.25">
      <c r="A18" s="13" t="s">
        <v>75</v>
      </c>
      <c r="B18" s="13" t="s">
        <v>43</v>
      </c>
      <c r="C18" s="14"/>
      <c r="D18" s="14"/>
      <c r="E18" s="14"/>
      <c r="F18" s="14"/>
      <c r="G18" s="15">
        <v>1</v>
      </c>
      <c r="H18" s="15">
        <v>1</v>
      </c>
      <c r="I18" s="5">
        <f t="shared" si="0"/>
        <v>4.496402877697842E-4</v>
      </c>
      <c r="K18" s="13" t="s">
        <v>57</v>
      </c>
      <c r="L18" s="13" t="s">
        <v>45</v>
      </c>
      <c r="M18" s="14"/>
      <c r="N18" s="15">
        <v>11</v>
      </c>
      <c r="O18" s="14"/>
      <c r="P18" s="15">
        <v>27</v>
      </c>
      <c r="Q18" s="15">
        <v>22</v>
      </c>
      <c r="R18" s="15">
        <v>60</v>
      </c>
      <c r="S18" s="5">
        <f>R18/$H$39</f>
        <v>2.6978417266187049E-2</v>
      </c>
      <c r="T18" s="5">
        <f t="shared" si="1"/>
        <v>0.82284172661870514</v>
      </c>
    </row>
    <row r="19" spans="1:20" x14ac:dyDescent="0.25">
      <c r="A19" s="13" t="s">
        <v>59</v>
      </c>
      <c r="B19" s="13" t="s">
        <v>60</v>
      </c>
      <c r="C19" s="14"/>
      <c r="D19" s="14"/>
      <c r="E19" s="15">
        <v>14</v>
      </c>
      <c r="F19" s="14"/>
      <c r="G19" s="14"/>
      <c r="H19" s="15">
        <v>14</v>
      </c>
      <c r="I19" s="5">
        <f t="shared" si="0"/>
        <v>6.2949640287769783E-3</v>
      </c>
      <c r="K19" s="13" t="s">
        <v>56</v>
      </c>
      <c r="L19" s="13" t="s">
        <v>45</v>
      </c>
      <c r="M19" s="14"/>
      <c r="N19" s="14"/>
      <c r="O19" s="14"/>
      <c r="P19" s="15">
        <v>51</v>
      </c>
      <c r="Q19" s="14"/>
      <c r="R19" s="15">
        <v>51</v>
      </c>
      <c r="S19" s="5">
        <f>R19/$H$39</f>
        <v>2.2931654676258992E-2</v>
      </c>
      <c r="T19" s="5">
        <f t="shared" si="1"/>
        <v>0.84577338129496415</v>
      </c>
    </row>
    <row r="20" spans="1:20" x14ac:dyDescent="0.25">
      <c r="A20" s="13" t="s">
        <v>44</v>
      </c>
      <c r="B20" s="13" t="s">
        <v>45</v>
      </c>
      <c r="C20" s="14"/>
      <c r="D20" s="15">
        <v>39</v>
      </c>
      <c r="E20" s="14"/>
      <c r="F20" s="15">
        <v>113</v>
      </c>
      <c r="G20" s="15">
        <v>14</v>
      </c>
      <c r="H20" s="15">
        <v>166</v>
      </c>
      <c r="I20" s="5">
        <f t="shared" si="0"/>
        <v>7.4640287769784167E-2</v>
      </c>
      <c r="K20" s="13" t="s">
        <v>46</v>
      </c>
      <c r="L20" s="13" t="s">
        <v>45</v>
      </c>
      <c r="M20" s="15">
        <v>17</v>
      </c>
      <c r="N20" s="15">
        <v>27</v>
      </c>
      <c r="O20" s="15">
        <v>1</v>
      </c>
      <c r="P20" s="14"/>
      <c r="Q20" s="15">
        <v>3</v>
      </c>
      <c r="R20" s="15">
        <v>48</v>
      </c>
      <c r="S20" s="5">
        <f>R20/$H$39</f>
        <v>2.1582733812949641E-2</v>
      </c>
      <c r="T20" s="5">
        <f t="shared" si="1"/>
        <v>0.86735611510791377</v>
      </c>
    </row>
    <row r="21" spans="1:20" x14ac:dyDescent="0.25">
      <c r="A21" s="13" t="s">
        <v>46</v>
      </c>
      <c r="B21" s="13" t="s">
        <v>45</v>
      </c>
      <c r="C21" s="15">
        <v>17</v>
      </c>
      <c r="D21" s="15">
        <v>27</v>
      </c>
      <c r="E21" s="15">
        <v>1</v>
      </c>
      <c r="F21" s="14"/>
      <c r="G21" s="15">
        <v>3</v>
      </c>
      <c r="H21" s="15">
        <v>48</v>
      </c>
      <c r="I21" s="5">
        <f t="shared" si="0"/>
        <v>2.1582733812949641E-2</v>
      </c>
      <c r="K21" s="13" t="s">
        <v>58</v>
      </c>
      <c r="L21" s="13" t="s">
        <v>50</v>
      </c>
      <c r="M21" s="14"/>
      <c r="N21" s="15">
        <v>10</v>
      </c>
      <c r="O21" s="14"/>
      <c r="P21" s="15">
        <v>34</v>
      </c>
      <c r="Q21" s="14"/>
      <c r="R21" s="15">
        <v>44</v>
      </c>
      <c r="S21" s="5">
        <f>R21/$H$39</f>
        <v>1.9784172661870502E-2</v>
      </c>
      <c r="T21" s="5">
        <f t="shared" si="1"/>
        <v>0.88714028776978426</v>
      </c>
    </row>
    <row r="22" spans="1:20" x14ac:dyDescent="0.25">
      <c r="A22" s="13" t="s">
        <v>47</v>
      </c>
      <c r="B22" s="13" t="s">
        <v>45</v>
      </c>
      <c r="C22" s="15">
        <v>34</v>
      </c>
      <c r="D22" s="14"/>
      <c r="E22" s="14"/>
      <c r="F22" s="15">
        <v>109</v>
      </c>
      <c r="G22" s="15">
        <v>10</v>
      </c>
      <c r="H22" s="15">
        <v>153</v>
      </c>
      <c r="I22" s="5">
        <f t="shared" si="0"/>
        <v>6.8794964028776981E-2</v>
      </c>
      <c r="K22" s="13" t="s">
        <v>79</v>
      </c>
      <c r="L22" s="13" t="s">
        <v>50</v>
      </c>
      <c r="M22" s="15">
        <v>1</v>
      </c>
      <c r="N22" s="14"/>
      <c r="O22" s="14"/>
      <c r="P22" s="15">
        <v>37</v>
      </c>
      <c r="Q22" s="14"/>
      <c r="R22" s="15">
        <v>38</v>
      </c>
      <c r="S22" s="5">
        <f>R22/$H$39</f>
        <v>1.70863309352518E-2</v>
      </c>
      <c r="T22" s="5">
        <f t="shared" si="1"/>
        <v>0.90422661870503607</v>
      </c>
    </row>
    <row r="23" spans="1:20" x14ac:dyDescent="0.25">
      <c r="A23" s="13" t="s">
        <v>48</v>
      </c>
      <c r="B23" s="13" t="s">
        <v>45</v>
      </c>
      <c r="C23" s="14"/>
      <c r="D23" s="14"/>
      <c r="E23" s="14"/>
      <c r="F23" s="15">
        <v>1</v>
      </c>
      <c r="G23" s="14"/>
      <c r="H23" s="15">
        <v>1</v>
      </c>
      <c r="I23" s="5">
        <f t="shared" si="0"/>
        <v>4.496402877697842E-4</v>
      </c>
      <c r="K23" s="13" t="s">
        <v>72</v>
      </c>
      <c r="L23" s="13" t="s">
        <v>43</v>
      </c>
      <c r="M23" s="15">
        <v>8</v>
      </c>
      <c r="N23" s="15">
        <v>2</v>
      </c>
      <c r="O23" s="15">
        <v>16</v>
      </c>
      <c r="P23" s="15">
        <v>2</v>
      </c>
      <c r="Q23" s="14"/>
      <c r="R23" s="15">
        <v>28</v>
      </c>
      <c r="S23" s="5">
        <f>R23/$H$39</f>
        <v>1.2589928057553957E-2</v>
      </c>
      <c r="T23" s="5">
        <f t="shared" si="1"/>
        <v>0.91681654676259006</v>
      </c>
    </row>
    <row r="24" spans="1:20" x14ac:dyDescent="0.25">
      <c r="A24" s="13" t="s">
        <v>52</v>
      </c>
      <c r="B24" s="13" t="s">
        <v>45</v>
      </c>
      <c r="C24" s="14"/>
      <c r="D24" s="14"/>
      <c r="E24" s="14"/>
      <c r="F24" s="15">
        <v>26</v>
      </c>
      <c r="G24" s="14"/>
      <c r="H24" s="15">
        <v>26</v>
      </c>
      <c r="I24" s="5">
        <f t="shared" si="0"/>
        <v>1.1690647482014389E-2</v>
      </c>
      <c r="K24" s="13" t="s">
        <v>52</v>
      </c>
      <c r="L24" s="13" t="s">
        <v>45</v>
      </c>
      <c r="M24" s="14"/>
      <c r="N24" s="14"/>
      <c r="O24" s="14"/>
      <c r="P24" s="15">
        <v>26</v>
      </c>
      <c r="Q24" s="14"/>
      <c r="R24" s="15">
        <v>26</v>
      </c>
      <c r="S24" s="5">
        <f>R24/$H$39</f>
        <v>1.1690647482014389E-2</v>
      </c>
      <c r="T24" s="5">
        <f t="shared" si="1"/>
        <v>0.92850719424460448</v>
      </c>
    </row>
    <row r="25" spans="1:20" ht="30" x14ac:dyDescent="0.25">
      <c r="A25" s="13" t="s">
        <v>53</v>
      </c>
      <c r="B25" s="13" t="s">
        <v>45</v>
      </c>
      <c r="C25" s="14"/>
      <c r="D25" s="14"/>
      <c r="E25" s="14"/>
      <c r="F25" s="15">
        <v>22</v>
      </c>
      <c r="G25" s="14"/>
      <c r="H25" s="15">
        <v>22</v>
      </c>
      <c r="I25" s="5">
        <f t="shared" si="0"/>
        <v>9.892086330935251E-3</v>
      </c>
      <c r="K25" s="13" t="s">
        <v>53</v>
      </c>
      <c r="L25" s="13" t="s">
        <v>45</v>
      </c>
      <c r="M25" s="14"/>
      <c r="N25" s="14"/>
      <c r="O25" s="14"/>
      <c r="P25" s="15">
        <v>22</v>
      </c>
      <c r="Q25" s="14"/>
      <c r="R25" s="15">
        <v>22</v>
      </c>
      <c r="S25" s="5">
        <f>R25/$H$39</f>
        <v>9.892086330935251E-3</v>
      </c>
      <c r="T25" s="5">
        <f t="shared" si="1"/>
        <v>0.93839928057553978</v>
      </c>
    </row>
    <row r="26" spans="1:20" x14ac:dyDescent="0.25">
      <c r="A26" s="13" t="s">
        <v>54</v>
      </c>
      <c r="B26" s="13" t="s">
        <v>45</v>
      </c>
      <c r="C26" s="14"/>
      <c r="D26" s="14"/>
      <c r="E26" s="14"/>
      <c r="F26" s="15">
        <v>21</v>
      </c>
      <c r="G26" s="14"/>
      <c r="H26" s="15">
        <v>21</v>
      </c>
      <c r="I26" s="5">
        <f t="shared" si="0"/>
        <v>9.4424460431654679E-3</v>
      </c>
      <c r="K26" s="13" t="s">
        <v>54</v>
      </c>
      <c r="L26" s="13" t="s">
        <v>45</v>
      </c>
      <c r="M26" s="14"/>
      <c r="N26" s="14"/>
      <c r="O26" s="14"/>
      <c r="P26" s="15">
        <v>21</v>
      </c>
      <c r="Q26" s="14"/>
      <c r="R26" s="15">
        <v>21</v>
      </c>
      <c r="S26" s="5">
        <f>R26/$H$39</f>
        <v>9.4424460431654679E-3</v>
      </c>
      <c r="T26" s="5">
        <f t="shared" si="1"/>
        <v>0.94784172661870525</v>
      </c>
    </row>
    <row r="27" spans="1:20" x14ac:dyDescent="0.25">
      <c r="A27" s="13" t="s">
        <v>56</v>
      </c>
      <c r="B27" s="13" t="s">
        <v>45</v>
      </c>
      <c r="C27" s="14"/>
      <c r="D27" s="14"/>
      <c r="E27" s="14"/>
      <c r="F27" s="15">
        <v>51</v>
      </c>
      <c r="G27" s="14"/>
      <c r="H27" s="15">
        <v>51</v>
      </c>
      <c r="I27" s="5">
        <f t="shared" si="0"/>
        <v>2.2931654676258992E-2</v>
      </c>
      <c r="K27" s="13" t="s">
        <v>80</v>
      </c>
      <c r="L27" s="13" t="s">
        <v>45</v>
      </c>
      <c r="M27" s="14"/>
      <c r="N27" s="14"/>
      <c r="O27" s="15">
        <v>19</v>
      </c>
      <c r="P27" s="14"/>
      <c r="Q27" s="14"/>
      <c r="R27" s="15">
        <v>19</v>
      </c>
      <c r="S27" s="5">
        <f>R27/$H$39</f>
        <v>8.5431654676258999E-3</v>
      </c>
      <c r="T27" s="5">
        <f t="shared" si="1"/>
        <v>0.95638489208633115</v>
      </c>
    </row>
    <row r="28" spans="1:20" x14ac:dyDescent="0.25">
      <c r="A28" s="13" t="s">
        <v>57</v>
      </c>
      <c r="B28" s="13" t="s">
        <v>45</v>
      </c>
      <c r="C28" s="14"/>
      <c r="D28" s="15">
        <v>11</v>
      </c>
      <c r="E28" s="14"/>
      <c r="F28" s="15">
        <v>27</v>
      </c>
      <c r="G28" s="15">
        <v>22</v>
      </c>
      <c r="H28" s="15">
        <v>60</v>
      </c>
      <c r="I28" s="5">
        <f t="shared" si="0"/>
        <v>2.6978417266187049E-2</v>
      </c>
      <c r="K28" s="13" t="s">
        <v>73</v>
      </c>
      <c r="L28" s="13" t="s">
        <v>45</v>
      </c>
      <c r="M28" s="14"/>
      <c r="N28" s="14"/>
      <c r="O28" s="14"/>
      <c r="P28" s="15">
        <v>17</v>
      </c>
      <c r="Q28" s="14"/>
      <c r="R28" s="15">
        <v>17</v>
      </c>
      <c r="S28" s="5">
        <f>R28/$H$39</f>
        <v>7.6438848920863311E-3</v>
      </c>
      <c r="T28" s="5">
        <f t="shared" si="1"/>
        <v>0.96402877697841749</v>
      </c>
    </row>
    <row r="29" spans="1:20" x14ac:dyDescent="0.25">
      <c r="A29" s="13" t="s">
        <v>62</v>
      </c>
      <c r="B29" s="13" t="s">
        <v>45</v>
      </c>
      <c r="C29" s="14"/>
      <c r="D29" s="14"/>
      <c r="E29" s="14"/>
      <c r="F29" s="14"/>
      <c r="G29" s="15">
        <v>3</v>
      </c>
      <c r="H29" s="15">
        <v>3</v>
      </c>
      <c r="I29" s="5">
        <f t="shared" si="0"/>
        <v>1.3489208633093526E-3</v>
      </c>
      <c r="K29" s="13" t="s">
        <v>72</v>
      </c>
      <c r="L29" s="13" t="s">
        <v>41</v>
      </c>
      <c r="M29" s="14"/>
      <c r="N29" s="14"/>
      <c r="O29" s="15">
        <v>17</v>
      </c>
      <c r="P29" s="14"/>
      <c r="Q29" s="14"/>
      <c r="R29" s="15">
        <v>17</v>
      </c>
      <c r="S29" s="5">
        <f>R29/$H$39</f>
        <v>7.6438848920863311E-3</v>
      </c>
      <c r="T29" s="5">
        <f t="shared" si="1"/>
        <v>0.97167266187050383</v>
      </c>
    </row>
    <row r="30" spans="1:20" x14ac:dyDescent="0.25">
      <c r="A30" s="13" t="s">
        <v>69</v>
      </c>
      <c r="B30" s="13" t="s">
        <v>45</v>
      </c>
      <c r="C30" s="15">
        <v>37</v>
      </c>
      <c r="D30" s="15">
        <v>8</v>
      </c>
      <c r="E30" s="14"/>
      <c r="F30" s="15">
        <v>9</v>
      </c>
      <c r="G30" s="15">
        <v>22</v>
      </c>
      <c r="H30" s="15">
        <v>76</v>
      </c>
      <c r="I30" s="5">
        <f t="shared" si="0"/>
        <v>3.41726618705036E-2</v>
      </c>
      <c r="K30" s="13" t="s">
        <v>59</v>
      </c>
      <c r="L30" s="13" t="s">
        <v>60</v>
      </c>
      <c r="M30" s="14"/>
      <c r="N30" s="14"/>
      <c r="O30" s="15">
        <v>14</v>
      </c>
      <c r="P30" s="14"/>
      <c r="Q30" s="14"/>
      <c r="R30" s="15">
        <v>14</v>
      </c>
      <c r="S30" s="5">
        <f>R30/$H$39</f>
        <v>6.2949640287769783E-3</v>
      </c>
      <c r="T30" s="5">
        <f t="shared" si="1"/>
        <v>0.97796762589928077</v>
      </c>
    </row>
    <row r="31" spans="1:20" x14ac:dyDescent="0.25">
      <c r="A31" s="13" t="s">
        <v>73</v>
      </c>
      <c r="B31" s="13" t="s">
        <v>45</v>
      </c>
      <c r="C31" s="14"/>
      <c r="D31" s="14"/>
      <c r="E31" s="14"/>
      <c r="F31" s="15">
        <v>17</v>
      </c>
      <c r="G31" s="14"/>
      <c r="H31" s="15">
        <v>17</v>
      </c>
      <c r="I31" s="5">
        <f t="shared" si="0"/>
        <v>7.6438848920863311E-3</v>
      </c>
      <c r="K31" s="13" t="s">
        <v>49</v>
      </c>
      <c r="L31" s="13" t="s">
        <v>50</v>
      </c>
      <c r="M31" s="14"/>
      <c r="N31" s="14"/>
      <c r="O31" s="14"/>
      <c r="P31" s="15">
        <v>13</v>
      </c>
      <c r="Q31" s="14"/>
      <c r="R31" s="15">
        <v>13</v>
      </c>
      <c r="S31" s="5">
        <f>R31/$H$39</f>
        <v>5.8453237410071943E-3</v>
      </c>
      <c r="T31" s="5">
        <f t="shared" si="1"/>
        <v>0.98381294964028798</v>
      </c>
    </row>
    <row r="32" spans="1:20" x14ac:dyDescent="0.25">
      <c r="A32" s="13" t="s">
        <v>74</v>
      </c>
      <c r="B32" s="13" t="s">
        <v>45</v>
      </c>
      <c r="C32" s="15">
        <v>18</v>
      </c>
      <c r="D32" s="14"/>
      <c r="E32" s="14"/>
      <c r="F32" s="15">
        <v>43</v>
      </c>
      <c r="G32" s="15">
        <v>2</v>
      </c>
      <c r="H32" s="15">
        <v>63</v>
      </c>
      <c r="I32" s="5">
        <f t="shared" si="0"/>
        <v>2.8327338129496404E-2</v>
      </c>
      <c r="K32" s="13" t="s">
        <v>61</v>
      </c>
      <c r="L32" s="13" t="s">
        <v>41</v>
      </c>
      <c r="M32" s="14"/>
      <c r="N32" s="14"/>
      <c r="O32" s="15">
        <v>11</v>
      </c>
      <c r="P32" s="14"/>
      <c r="Q32" s="14"/>
      <c r="R32" s="15">
        <v>11</v>
      </c>
      <c r="S32" s="5">
        <f>R32/$H$39</f>
        <v>4.9460431654676255E-3</v>
      </c>
      <c r="T32" s="5">
        <f t="shared" si="1"/>
        <v>0.98875899280575563</v>
      </c>
    </row>
    <row r="33" spans="1:20" x14ac:dyDescent="0.25">
      <c r="A33" s="13" t="s">
        <v>80</v>
      </c>
      <c r="B33" s="13" t="s">
        <v>45</v>
      </c>
      <c r="C33" s="14"/>
      <c r="D33" s="14"/>
      <c r="E33" s="15">
        <v>19</v>
      </c>
      <c r="F33" s="14"/>
      <c r="G33" s="14"/>
      <c r="H33" s="15">
        <v>19</v>
      </c>
      <c r="I33" s="5">
        <f t="shared" si="0"/>
        <v>8.5431654676258999E-3</v>
      </c>
      <c r="K33" s="13" t="s">
        <v>36</v>
      </c>
      <c r="L33" s="13" t="s">
        <v>81</v>
      </c>
      <c r="M33" s="14"/>
      <c r="N33" s="14"/>
      <c r="O33" s="15">
        <v>2</v>
      </c>
      <c r="P33" s="14"/>
      <c r="Q33" s="15">
        <v>9</v>
      </c>
      <c r="R33" s="15">
        <v>11</v>
      </c>
      <c r="S33" s="5">
        <f>R33/$H$39</f>
        <v>4.9460431654676255E-3</v>
      </c>
      <c r="T33" s="5">
        <f t="shared" si="1"/>
        <v>0.99370503597122328</v>
      </c>
    </row>
    <row r="34" spans="1:20" x14ac:dyDescent="0.25">
      <c r="A34" s="13" t="s">
        <v>40</v>
      </c>
      <c r="B34" s="13" t="s">
        <v>41</v>
      </c>
      <c r="C34" s="15">
        <v>1</v>
      </c>
      <c r="D34" s="14"/>
      <c r="E34" s="15">
        <v>6</v>
      </c>
      <c r="F34" s="14"/>
      <c r="G34" s="14"/>
      <c r="H34" s="15">
        <v>7</v>
      </c>
      <c r="I34" s="5">
        <f t="shared" si="0"/>
        <v>3.1474820143884892E-3</v>
      </c>
      <c r="K34" s="13" t="s">
        <v>40</v>
      </c>
      <c r="L34" s="13" t="s">
        <v>41</v>
      </c>
      <c r="M34" s="15">
        <v>1</v>
      </c>
      <c r="N34" s="14"/>
      <c r="O34" s="15">
        <v>6</v>
      </c>
      <c r="P34" s="14"/>
      <c r="Q34" s="14"/>
      <c r="R34" s="15">
        <v>7</v>
      </c>
      <c r="S34" s="5">
        <f>R34/$H$39</f>
        <v>3.1474820143884892E-3</v>
      </c>
      <c r="T34" s="5">
        <f t="shared" si="1"/>
        <v>0.99685251798561181</v>
      </c>
    </row>
    <row r="35" spans="1:20" x14ac:dyDescent="0.25">
      <c r="A35" s="13" t="s">
        <v>61</v>
      </c>
      <c r="B35" s="13" t="s">
        <v>41</v>
      </c>
      <c r="C35" s="14"/>
      <c r="D35" s="14"/>
      <c r="E35" s="15">
        <v>11</v>
      </c>
      <c r="F35" s="14"/>
      <c r="G35" s="14"/>
      <c r="H35" s="15">
        <v>11</v>
      </c>
      <c r="I35" s="5">
        <f t="shared" si="0"/>
        <v>4.9460431654676255E-3</v>
      </c>
      <c r="K35" s="13" t="s">
        <v>62</v>
      </c>
      <c r="L35" s="13" t="s">
        <v>45</v>
      </c>
      <c r="M35" s="14"/>
      <c r="N35" s="14"/>
      <c r="O35" s="14"/>
      <c r="P35" s="14"/>
      <c r="Q35" s="15">
        <v>3</v>
      </c>
      <c r="R35" s="15">
        <v>3</v>
      </c>
      <c r="S35" s="5">
        <f>R35/$H$39</f>
        <v>1.3489208633093526E-3</v>
      </c>
      <c r="T35" s="5">
        <f t="shared" si="1"/>
        <v>0.99820143884892121</v>
      </c>
    </row>
    <row r="36" spans="1:20" x14ac:dyDescent="0.25">
      <c r="A36" s="13" t="s">
        <v>72</v>
      </c>
      <c r="B36" s="13" t="s">
        <v>41</v>
      </c>
      <c r="C36" s="14"/>
      <c r="D36" s="14"/>
      <c r="E36" s="15">
        <v>17</v>
      </c>
      <c r="F36" s="14"/>
      <c r="G36" s="14"/>
      <c r="H36" s="15">
        <v>17</v>
      </c>
      <c r="I36" s="5">
        <f t="shared" si="0"/>
        <v>7.6438848920863311E-3</v>
      </c>
      <c r="K36" s="13" t="s">
        <v>77</v>
      </c>
      <c r="L36" s="13" t="s">
        <v>78</v>
      </c>
      <c r="M36" s="14"/>
      <c r="N36" s="14"/>
      <c r="O36" s="14"/>
      <c r="P36" s="15">
        <v>2</v>
      </c>
      <c r="Q36" s="14"/>
      <c r="R36" s="15">
        <v>2</v>
      </c>
      <c r="S36" s="5">
        <f>R36/$H$39</f>
        <v>8.9928057553956839E-4</v>
      </c>
      <c r="T36" s="5">
        <f t="shared" si="1"/>
        <v>0.99910071942446077</v>
      </c>
    </row>
    <row r="37" spans="1:20" x14ac:dyDescent="0.25">
      <c r="A37" s="13" t="s">
        <v>76</v>
      </c>
      <c r="B37" s="13" t="s">
        <v>41</v>
      </c>
      <c r="C37" s="15">
        <v>10</v>
      </c>
      <c r="D37" s="15">
        <v>29</v>
      </c>
      <c r="E37" s="15">
        <v>35</v>
      </c>
      <c r="F37" s="14"/>
      <c r="G37" s="15">
        <v>2</v>
      </c>
      <c r="H37" s="15">
        <v>76</v>
      </c>
      <c r="I37" s="5">
        <f t="shared" si="0"/>
        <v>3.41726618705036E-2</v>
      </c>
      <c r="K37" s="13" t="s">
        <v>75</v>
      </c>
      <c r="L37" s="13" t="s">
        <v>43</v>
      </c>
      <c r="M37" s="14"/>
      <c r="N37" s="14"/>
      <c r="O37" s="14"/>
      <c r="P37" s="14"/>
      <c r="Q37" s="15">
        <v>1</v>
      </c>
      <c r="R37" s="15">
        <v>1</v>
      </c>
      <c r="S37" s="5">
        <f>R37/$H$39</f>
        <v>4.496402877697842E-4</v>
      </c>
      <c r="T37" s="5">
        <f t="shared" si="1"/>
        <v>0.99955035971223061</v>
      </c>
    </row>
    <row r="38" spans="1:20" x14ac:dyDescent="0.25">
      <c r="A38" s="13" t="s">
        <v>36</v>
      </c>
      <c r="B38" s="13" t="s">
        <v>81</v>
      </c>
      <c r="C38" s="14"/>
      <c r="D38" s="14"/>
      <c r="E38" s="15">
        <v>2</v>
      </c>
      <c r="F38" s="14"/>
      <c r="G38" s="15">
        <v>9</v>
      </c>
      <c r="H38" s="15">
        <v>11</v>
      </c>
      <c r="I38" s="5">
        <f t="shared" si="0"/>
        <v>4.9460431654676255E-3</v>
      </c>
      <c r="K38" s="13" t="s">
        <v>48</v>
      </c>
      <c r="L38" s="13" t="s">
        <v>45</v>
      </c>
      <c r="M38" s="14"/>
      <c r="N38" s="14"/>
      <c r="O38" s="14"/>
      <c r="P38" s="15">
        <v>1</v>
      </c>
      <c r="Q38" s="14"/>
      <c r="R38" s="15">
        <v>1</v>
      </c>
      <c r="S38" s="5">
        <f>R38/$H$39</f>
        <v>4.496402877697842E-4</v>
      </c>
      <c r="T38" s="5">
        <f t="shared" si="1"/>
        <v>1.0000000000000004</v>
      </c>
    </row>
    <row r="39" spans="1:20" x14ac:dyDescent="0.25">
      <c r="A39" s="13" t="s">
        <v>82</v>
      </c>
      <c r="B39" s="4"/>
      <c r="C39" s="4">
        <f>SUM(C3:C38)</f>
        <v>233</v>
      </c>
      <c r="D39" s="4">
        <f t="shared" ref="D39:G39" si="2">SUM(D3:D38)</f>
        <v>221</v>
      </c>
      <c r="E39" s="4">
        <f t="shared" si="2"/>
        <v>952</v>
      </c>
      <c r="F39" s="4">
        <f t="shared" si="2"/>
        <v>635</v>
      </c>
      <c r="G39" s="4">
        <f t="shared" si="2"/>
        <v>183</v>
      </c>
      <c r="H39" s="4">
        <f>SUM(H3:H38)</f>
        <v>2224</v>
      </c>
      <c r="I39" s="5">
        <f t="shared" si="0"/>
        <v>1</v>
      </c>
    </row>
  </sheetData>
  <sortState ref="A44:I79">
    <sortCondition descending="1" ref="I44:I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A3" sqref="A3"/>
    </sheetView>
  </sheetViews>
  <sheetFormatPr defaultRowHeight="15" x14ac:dyDescent="0.25"/>
  <cols>
    <col min="1" max="1" width="26.42578125" customWidth="1"/>
  </cols>
  <sheetData>
    <row r="1" spans="1:7" x14ac:dyDescent="0.25">
      <c r="A1" t="s">
        <v>88</v>
      </c>
    </row>
    <row r="2" spans="1:7" x14ac:dyDescent="0.25">
      <c r="A2" s="16" t="s">
        <v>127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82</v>
      </c>
    </row>
    <row r="3" spans="1:7" x14ac:dyDescent="0.25">
      <c r="A3" s="4" t="s">
        <v>136</v>
      </c>
      <c r="B3" s="4">
        <v>2722</v>
      </c>
      <c r="C3" s="4">
        <v>2000</v>
      </c>
      <c r="D3" s="4">
        <v>11938</v>
      </c>
      <c r="E3" s="4">
        <v>6495</v>
      </c>
      <c r="F3" s="4">
        <v>1926</v>
      </c>
      <c r="G3" s="4">
        <v>25081</v>
      </c>
    </row>
    <row r="4" spans="1:7" x14ac:dyDescent="0.25">
      <c r="A4" s="16" t="s">
        <v>11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82</v>
      </c>
    </row>
    <row r="5" spans="1:7" x14ac:dyDescent="0.25">
      <c r="A5" s="17" t="s">
        <v>5</v>
      </c>
      <c r="B5" s="18">
        <v>1769</v>
      </c>
      <c r="C5" s="18">
        <v>1493</v>
      </c>
      <c r="D5" s="18">
        <v>10146</v>
      </c>
      <c r="E5" s="18">
        <v>3579</v>
      </c>
      <c r="F5" s="18">
        <v>1231</v>
      </c>
      <c r="G5" s="18">
        <v>18218</v>
      </c>
    </row>
    <row r="6" spans="1:7" x14ac:dyDescent="0.25">
      <c r="A6" s="17" t="s">
        <v>6</v>
      </c>
      <c r="B6" s="18">
        <v>741</v>
      </c>
      <c r="C6" s="18">
        <v>298</v>
      </c>
      <c r="D6" s="18">
        <v>1208</v>
      </c>
      <c r="E6" s="18">
        <v>2657.5</v>
      </c>
      <c r="F6" s="18">
        <v>648</v>
      </c>
      <c r="G6" s="18">
        <v>5552.5</v>
      </c>
    </row>
    <row r="7" spans="1:7" x14ac:dyDescent="0.25">
      <c r="A7" s="17" t="s">
        <v>7</v>
      </c>
      <c r="B7" s="19"/>
      <c r="C7" s="19"/>
      <c r="D7" s="19"/>
      <c r="E7" s="19"/>
      <c r="F7" s="18">
        <v>6</v>
      </c>
      <c r="G7" s="18">
        <v>6</v>
      </c>
    </row>
    <row r="8" spans="1:7" x14ac:dyDescent="0.25">
      <c r="A8" s="17" t="s">
        <v>8</v>
      </c>
      <c r="B8" s="18">
        <v>212</v>
      </c>
      <c r="C8" s="18">
        <v>209</v>
      </c>
      <c r="D8" s="18">
        <v>584</v>
      </c>
      <c r="E8" s="18">
        <v>258.5</v>
      </c>
      <c r="F8" s="18">
        <v>41</v>
      </c>
      <c r="G8" s="18">
        <v>1304.5</v>
      </c>
    </row>
    <row r="9" spans="1:7" x14ac:dyDescent="0.25">
      <c r="A9" s="16" t="s">
        <v>84</v>
      </c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82</v>
      </c>
    </row>
    <row r="10" spans="1:7" x14ac:dyDescent="0.25">
      <c r="A10" s="17" t="s">
        <v>5</v>
      </c>
      <c r="B10" s="20">
        <f t="shared" ref="B10:F10" si="0">B5/12</f>
        <v>147.41666666666666</v>
      </c>
      <c r="C10" s="20">
        <f t="shared" si="0"/>
        <v>124.41666666666667</v>
      </c>
      <c r="D10" s="20">
        <f t="shared" si="0"/>
        <v>845.5</v>
      </c>
      <c r="E10" s="20">
        <f t="shared" si="0"/>
        <v>298.25</v>
      </c>
      <c r="F10" s="20">
        <f t="shared" si="0"/>
        <v>102.58333333333333</v>
      </c>
      <c r="G10" s="20">
        <f>G5/12</f>
        <v>1518.1666666666667</v>
      </c>
    </row>
    <row r="11" spans="1:7" x14ac:dyDescent="0.25">
      <c r="A11" s="17" t="s">
        <v>6</v>
      </c>
      <c r="B11" s="20">
        <f t="shared" ref="B11:F11" si="1">B6/12</f>
        <v>61.75</v>
      </c>
      <c r="C11" s="20">
        <f t="shared" si="1"/>
        <v>24.833333333333332</v>
      </c>
      <c r="D11" s="20">
        <f t="shared" si="1"/>
        <v>100.66666666666667</v>
      </c>
      <c r="E11" s="20">
        <f t="shared" si="1"/>
        <v>221.45833333333334</v>
      </c>
      <c r="F11" s="20">
        <f t="shared" si="1"/>
        <v>54</v>
      </c>
      <c r="G11" s="20">
        <f>G6/12</f>
        <v>462.70833333333331</v>
      </c>
    </row>
    <row r="12" spans="1:7" x14ac:dyDescent="0.25">
      <c r="A12" s="17" t="s">
        <v>7</v>
      </c>
      <c r="B12" s="20">
        <f t="shared" ref="B12:F12" si="2">B7/12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0.5</v>
      </c>
      <c r="G12" s="20">
        <f>G7/12</f>
        <v>0.5</v>
      </c>
    </row>
    <row r="13" spans="1:7" x14ac:dyDescent="0.25">
      <c r="A13" s="17" t="s">
        <v>8</v>
      </c>
      <c r="B13" s="20">
        <f t="shared" ref="B13:F13" si="3">B8/12</f>
        <v>17.666666666666668</v>
      </c>
      <c r="C13" s="20">
        <f t="shared" si="3"/>
        <v>17.416666666666668</v>
      </c>
      <c r="D13" s="20">
        <f t="shared" si="3"/>
        <v>48.666666666666664</v>
      </c>
      <c r="E13" s="20">
        <f t="shared" si="3"/>
        <v>21.541666666666668</v>
      </c>
      <c r="F13" s="20">
        <f t="shared" si="3"/>
        <v>3.4166666666666665</v>
      </c>
      <c r="G13" s="20">
        <f>G8/12</f>
        <v>108.70833333333333</v>
      </c>
    </row>
    <row r="14" spans="1:7" x14ac:dyDescent="0.25">
      <c r="A14" s="17" t="s">
        <v>87</v>
      </c>
      <c r="B14" s="20">
        <f>B3/12</f>
        <v>226.83333333333334</v>
      </c>
      <c r="C14" s="20">
        <f t="shared" ref="C14:G14" si="4">C3/12</f>
        <v>166.66666666666666</v>
      </c>
      <c r="D14" s="20">
        <f t="shared" si="4"/>
        <v>994.83333333333337</v>
      </c>
      <c r="E14" s="20">
        <f t="shared" si="4"/>
        <v>541.25</v>
      </c>
      <c r="F14" s="20">
        <f t="shared" si="4"/>
        <v>160.5</v>
      </c>
      <c r="G14" s="20">
        <f t="shared" si="4"/>
        <v>2090.0833333333335</v>
      </c>
    </row>
    <row r="15" spans="1:7" x14ac:dyDescent="0.25">
      <c r="A15" s="9" t="s">
        <v>85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16" t="s">
        <v>82</v>
      </c>
    </row>
    <row r="16" spans="1:7" x14ac:dyDescent="0.25">
      <c r="A16" s="4" t="s">
        <v>5</v>
      </c>
      <c r="B16" s="20">
        <v>11.05625</v>
      </c>
      <c r="C16" s="20">
        <v>8.7823529411764714</v>
      </c>
      <c r="D16" s="20">
        <v>12.510480887792848</v>
      </c>
      <c r="E16" s="20">
        <v>9.7520435967302443</v>
      </c>
      <c r="F16" s="20">
        <v>10.521367521367521</v>
      </c>
      <c r="G16" s="20">
        <v>11.211076923076924</v>
      </c>
    </row>
    <row r="17" spans="1:7" x14ac:dyDescent="0.25">
      <c r="A17" s="4" t="s">
        <v>6</v>
      </c>
      <c r="B17" s="20">
        <v>13.472727272727273</v>
      </c>
      <c r="C17" s="20">
        <v>11.461538461538462</v>
      </c>
      <c r="D17" s="20">
        <v>13.274725274725276</v>
      </c>
      <c r="E17" s="20">
        <v>11.165966386554622</v>
      </c>
      <c r="F17" s="20">
        <v>10.983050847457626</v>
      </c>
      <c r="G17" s="20">
        <v>11.839019189765459</v>
      </c>
    </row>
    <row r="18" spans="1:7" x14ac:dyDescent="0.25">
      <c r="A18" s="4" t="s">
        <v>7</v>
      </c>
      <c r="B18" s="20" t="s">
        <v>86</v>
      </c>
      <c r="C18" s="20" t="s">
        <v>86</v>
      </c>
      <c r="D18" s="20" t="s">
        <v>86</v>
      </c>
      <c r="E18" s="20" t="s">
        <v>86</v>
      </c>
      <c r="F18" s="20" t="s">
        <v>86</v>
      </c>
      <c r="G18" s="20">
        <v>3</v>
      </c>
    </row>
    <row r="19" spans="1:7" x14ac:dyDescent="0.25">
      <c r="A19" s="4" t="s">
        <v>8</v>
      </c>
      <c r="B19" s="20">
        <v>11.777777777777779</v>
      </c>
      <c r="C19" s="20">
        <v>8.36</v>
      </c>
      <c r="D19" s="20">
        <v>11.68</v>
      </c>
      <c r="E19" s="20">
        <v>8.6166666666666671</v>
      </c>
      <c r="F19" s="20">
        <v>8.1999999999999993</v>
      </c>
      <c r="G19" s="20">
        <v>10.19140625</v>
      </c>
    </row>
    <row r="20" spans="1:7" x14ac:dyDescent="0.25">
      <c r="A20" s="21" t="s">
        <v>87</v>
      </c>
      <c r="B20" s="20">
        <v>11.682403433476395</v>
      </c>
      <c r="C20" s="20">
        <v>9.0497737556561084</v>
      </c>
      <c r="D20" s="20">
        <v>12.539915966386555</v>
      </c>
      <c r="E20" s="20">
        <v>10.228346456692913</v>
      </c>
      <c r="F20" s="20">
        <v>10.524590163934427</v>
      </c>
      <c r="G20" s="20">
        <v>11.277428057553957</v>
      </c>
    </row>
    <row r="49" spans="1:7" x14ac:dyDescent="0.25">
      <c r="A49" s="9" t="s">
        <v>85</v>
      </c>
      <c r="B49" s="2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16" t="s">
        <v>82</v>
      </c>
    </row>
    <row r="50" spans="1:7" x14ac:dyDescent="0.25">
      <c r="A50" s="4" t="s">
        <v>5</v>
      </c>
      <c r="B50" s="20">
        <v>11.05625</v>
      </c>
      <c r="C50" s="20">
        <v>8.7823529411764714</v>
      </c>
      <c r="D50" s="20">
        <v>12.510480887792848</v>
      </c>
      <c r="E50" s="20">
        <v>9.7520435967302443</v>
      </c>
      <c r="F50" s="20">
        <v>10.521367521367521</v>
      </c>
      <c r="G50" s="20">
        <v>11.211076923076924</v>
      </c>
    </row>
    <row r="51" spans="1:7" x14ac:dyDescent="0.25">
      <c r="A51" s="4" t="s">
        <v>6</v>
      </c>
      <c r="B51" s="20">
        <v>13.472727272727273</v>
      </c>
      <c r="C51" s="20">
        <v>11.461538461538462</v>
      </c>
      <c r="D51" s="20">
        <v>13.274725274725276</v>
      </c>
      <c r="E51" s="20">
        <v>11.165966386554622</v>
      </c>
      <c r="F51" s="20">
        <v>10.983050847457626</v>
      </c>
      <c r="G51" s="20">
        <v>11.839019189765459</v>
      </c>
    </row>
    <row r="52" spans="1:7" x14ac:dyDescent="0.25">
      <c r="A52" s="4" t="s">
        <v>8</v>
      </c>
      <c r="B52" s="20">
        <v>11.777777777777779</v>
      </c>
      <c r="C52" s="20">
        <v>8.36</v>
      </c>
      <c r="D52" s="20">
        <v>11.68</v>
      </c>
      <c r="E52" s="20">
        <v>8.6166666666666671</v>
      </c>
      <c r="F52" s="20">
        <v>8.1999999999999993</v>
      </c>
      <c r="G52" s="20">
        <v>10.19140625</v>
      </c>
    </row>
    <row r="53" spans="1:7" x14ac:dyDescent="0.25">
      <c r="A53" s="21" t="s">
        <v>87</v>
      </c>
      <c r="B53" s="20">
        <v>11.682403433476395</v>
      </c>
      <c r="C53" s="20">
        <v>9.0497737556561084</v>
      </c>
      <c r="D53" s="20">
        <v>12.539915966386555</v>
      </c>
      <c r="E53" s="20">
        <v>10.228346456692913</v>
      </c>
      <c r="F53" s="20">
        <v>10.524590163934427</v>
      </c>
      <c r="G53" s="20">
        <v>11.277428057553957</v>
      </c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17"/>
      <c r="B56" s="20"/>
      <c r="C56" s="20"/>
      <c r="D56" s="20"/>
      <c r="E56" s="20"/>
      <c r="F56" s="20"/>
      <c r="G56" s="2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H21" sqref="H21"/>
    </sheetView>
  </sheetViews>
  <sheetFormatPr defaultRowHeight="15" x14ac:dyDescent="0.25"/>
  <cols>
    <col min="1" max="1" width="38.85546875" style="31" customWidth="1"/>
    <col min="2" max="2" width="11.5703125" bestFit="1" customWidth="1"/>
  </cols>
  <sheetData>
    <row r="1" spans="1:7" x14ac:dyDescent="0.25">
      <c r="A1" s="31" t="s">
        <v>129</v>
      </c>
    </row>
    <row r="2" spans="1:7" x14ac:dyDescent="0.25">
      <c r="A2" s="32" t="s">
        <v>127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124</v>
      </c>
    </row>
    <row r="3" spans="1:7" x14ac:dyDescent="0.25">
      <c r="A3" s="33" t="s">
        <v>125</v>
      </c>
      <c r="B3" s="4">
        <f t="shared" ref="B3:G3" si="0">SUM(B13:B47)</f>
        <v>62</v>
      </c>
      <c r="C3" s="4">
        <f t="shared" si="0"/>
        <v>40</v>
      </c>
      <c r="D3" s="4">
        <f t="shared" si="0"/>
        <v>204</v>
      </c>
      <c r="E3" s="4">
        <f t="shared" si="0"/>
        <v>108</v>
      </c>
      <c r="F3" s="4">
        <f t="shared" si="0"/>
        <v>36</v>
      </c>
      <c r="G3" s="4">
        <f t="shared" si="0"/>
        <v>450</v>
      </c>
    </row>
    <row r="4" spans="1:7" x14ac:dyDescent="0.25">
      <c r="A4" s="34" t="s">
        <v>133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82</v>
      </c>
    </row>
    <row r="5" spans="1:7" x14ac:dyDescent="0.25">
      <c r="A5" s="25" t="s">
        <v>134</v>
      </c>
      <c r="B5" s="26">
        <v>829</v>
      </c>
      <c r="C5" s="26">
        <v>614</v>
      </c>
      <c r="D5" s="26">
        <v>3774</v>
      </c>
      <c r="E5" s="26">
        <v>2093</v>
      </c>
      <c r="F5" s="26">
        <v>589</v>
      </c>
      <c r="G5" s="26">
        <v>7899</v>
      </c>
    </row>
    <row r="6" spans="1:7" x14ac:dyDescent="0.25">
      <c r="A6" s="34" t="s">
        <v>128</v>
      </c>
      <c r="B6" s="24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82</v>
      </c>
    </row>
    <row r="7" spans="1:7" x14ac:dyDescent="0.25">
      <c r="A7" s="27" t="s">
        <v>135</v>
      </c>
      <c r="B7" s="28">
        <f>B5/B3</f>
        <v>13.370967741935484</v>
      </c>
      <c r="C7" s="28">
        <f t="shared" ref="C7:G7" si="1">C5/C3</f>
        <v>15.35</v>
      </c>
      <c r="D7" s="28">
        <f t="shared" si="1"/>
        <v>18.5</v>
      </c>
      <c r="E7" s="28">
        <f t="shared" si="1"/>
        <v>19.37962962962963</v>
      </c>
      <c r="F7" s="28">
        <f t="shared" si="1"/>
        <v>16.361111111111111</v>
      </c>
      <c r="G7" s="28">
        <f t="shared" si="1"/>
        <v>17.553333333333335</v>
      </c>
    </row>
    <row r="8" spans="1:7" x14ac:dyDescent="0.25">
      <c r="A8" s="34" t="s">
        <v>130</v>
      </c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82</v>
      </c>
    </row>
    <row r="9" spans="1:7" x14ac:dyDescent="0.25">
      <c r="A9" s="25" t="s">
        <v>131</v>
      </c>
      <c r="B9" s="26">
        <v>1445</v>
      </c>
      <c r="C9" s="26">
        <v>965</v>
      </c>
      <c r="D9" s="26">
        <v>4556</v>
      </c>
      <c r="E9" s="26">
        <v>2329</v>
      </c>
      <c r="F9" s="26">
        <v>894</v>
      </c>
      <c r="G9" s="26">
        <v>10189</v>
      </c>
    </row>
    <row r="10" spans="1:7" x14ac:dyDescent="0.25">
      <c r="A10" s="34" t="s">
        <v>132</v>
      </c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82</v>
      </c>
    </row>
    <row r="11" spans="1:7" x14ac:dyDescent="0.25">
      <c r="A11" s="27" t="s">
        <v>132</v>
      </c>
      <c r="B11" s="29">
        <f>B5/B9</f>
        <v>0.57370242214532874</v>
      </c>
      <c r="C11" s="29">
        <f t="shared" ref="C11:G11" si="2">C5/C9</f>
        <v>0.63626943005181347</v>
      </c>
      <c r="D11" s="29">
        <f t="shared" si="2"/>
        <v>0.82835820895522383</v>
      </c>
      <c r="E11" s="29">
        <f t="shared" si="2"/>
        <v>0.89866895663374835</v>
      </c>
      <c r="F11" s="29">
        <f t="shared" si="2"/>
        <v>0.65883668903803128</v>
      </c>
      <c r="G11" s="29">
        <f t="shared" si="2"/>
        <v>0.77524781627245065</v>
      </c>
    </row>
    <row r="12" spans="1:7" x14ac:dyDescent="0.25">
      <c r="A12" s="32" t="s">
        <v>126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124</v>
      </c>
    </row>
    <row r="13" spans="1:7" x14ac:dyDescent="0.25">
      <c r="A13" s="33" t="s">
        <v>40</v>
      </c>
      <c r="B13" s="6">
        <v>1</v>
      </c>
      <c r="C13" s="7"/>
      <c r="D13" s="6">
        <v>7</v>
      </c>
      <c r="E13" s="7"/>
      <c r="F13" s="7"/>
      <c r="G13" s="6">
        <v>8</v>
      </c>
    </row>
    <row r="14" spans="1:7" x14ac:dyDescent="0.25">
      <c r="A14" s="33" t="s">
        <v>94</v>
      </c>
      <c r="B14" s="7"/>
      <c r="C14" s="6">
        <v>4</v>
      </c>
      <c r="D14" s="6">
        <v>7</v>
      </c>
      <c r="E14" s="6">
        <v>6</v>
      </c>
      <c r="F14" s="6">
        <v>1</v>
      </c>
      <c r="G14" s="6">
        <v>18</v>
      </c>
    </row>
    <row r="15" spans="1:7" x14ac:dyDescent="0.25">
      <c r="A15" s="33" t="s">
        <v>95</v>
      </c>
      <c r="B15" s="6">
        <v>1</v>
      </c>
      <c r="C15" s="7"/>
      <c r="D15" s="6">
        <v>4</v>
      </c>
      <c r="E15" s="7"/>
      <c r="F15" s="6">
        <v>1</v>
      </c>
      <c r="G15" s="6">
        <v>6</v>
      </c>
    </row>
    <row r="16" spans="1:7" x14ac:dyDescent="0.25">
      <c r="A16" s="33" t="s">
        <v>47</v>
      </c>
      <c r="B16" s="6">
        <v>3</v>
      </c>
      <c r="C16" s="7"/>
      <c r="D16" s="7"/>
      <c r="E16" s="6">
        <v>4</v>
      </c>
      <c r="F16" s="7"/>
      <c r="G16" s="6">
        <v>7</v>
      </c>
    </row>
    <row r="17" spans="1:7" x14ac:dyDescent="0.25">
      <c r="A17" s="33" t="s">
        <v>96</v>
      </c>
      <c r="B17" s="6">
        <v>7</v>
      </c>
      <c r="C17" s="7"/>
      <c r="D17" s="6">
        <v>7</v>
      </c>
      <c r="E17" s="6">
        <v>6</v>
      </c>
      <c r="F17" s="7"/>
      <c r="G17" s="6">
        <v>20</v>
      </c>
    </row>
    <row r="18" spans="1:7" x14ac:dyDescent="0.25">
      <c r="A18" s="33" t="s">
        <v>97</v>
      </c>
      <c r="B18" s="7"/>
      <c r="C18" s="7"/>
      <c r="D18" s="6">
        <v>1</v>
      </c>
      <c r="E18" s="7"/>
      <c r="F18" s="7"/>
      <c r="G18" s="6">
        <v>1</v>
      </c>
    </row>
    <row r="19" spans="1:7" x14ac:dyDescent="0.25">
      <c r="A19" s="33" t="s">
        <v>98</v>
      </c>
      <c r="B19" s="6">
        <v>6</v>
      </c>
      <c r="C19" s="6">
        <v>3</v>
      </c>
      <c r="D19" s="6">
        <v>6</v>
      </c>
      <c r="E19" s="6">
        <v>8</v>
      </c>
      <c r="F19" s="6">
        <v>1</v>
      </c>
      <c r="G19" s="6">
        <v>24</v>
      </c>
    </row>
    <row r="20" spans="1:7" x14ac:dyDescent="0.25">
      <c r="A20" s="33" t="s">
        <v>99</v>
      </c>
      <c r="B20" s="7"/>
      <c r="C20" s="7"/>
      <c r="D20" s="6">
        <v>3</v>
      </c>
      <c r="E20" s="7"/>
      <c r="F20" s="7"/>
      <c r="G20" s="6">
        <v>3</v>
      </c>
    </row>
    <row r="21" spans="1:7" x14ac:dyDescent="0.25">
      <c r="A21" s="33" t="s">
        <v>100</v>
      </c>
      <c r="B21" s="6">
        <v>6</v>
      </c>
      <c r="C21" s="6">
        <v>3</v>
      </c>
      <c r="D21" s="6">
        <v>17</v>
      </c>
      <c r="E21" s="7"/>
      <c r="F21" s="6">
        <v>1</v>
      </c>
      <c r="G21" s="6">
        <v>27</v>
      </c>
    </row>
    <row r="22" spans="1:7" x14ac:dyDescent="0.25">
      <c r="A22" s="33" t="s">
        <v>101</v>
      </c>
      <c r="B22" s="6">
        <v>8</v>
      </c>
      <c r="C22" s="6">
        <v>5</v>
      </c>
      <c r="D22" s="6">
        <v>28</v>
      </c>
      <c r="E22" s="6">
        <v>4</v>
      </c>
      <c r="F22" s="6">
        <v>4</v>
      </c>
      <c r="G22" s="6">
        <v>49</v>
      </c>
    </row>
    <row r="23" spans="1:7" x14ac:dyDescent="0.25">
      <c r="A23" s="33" t="s">
        <v>102</v>
      </c>
      <c r="B23" s="6">
        <v>4</v>
      </c>
      <c r="C23" s="6">
        <v>5</v>
      </c>
      <c r="D23" s="6">
        <v>4</v>
      </c>
      <c r="E23" s="6">
        <v>10</v>
      </c>
      <c r="F23" s="6">
        <v>5</v>
      </c>
      <c r="G23" s="6">
        <v>28</v>
      </c>
    </row>
    <row r="24" spans="1:7" x14ac:dyDescent="0.25">
      <c r="A24" s="33" t="s">
        <v>103</v>
      </c>
      <c r="B24" s="6">
        <v>2</v>
      </c>
      <c r="C24" s="7"/>
      <c r="D24" s="7"/>
      <c r="E24" s="6">
        <v>4</v>
      </c>
      <c r="F24" s="7"/>
      <c r="G24" s="6">
        <v>6</v>
      </c>
    </row>
    <row r="25" spans="1:7" x14ac:dyDescent="0.25">
      <c r="A25" s="33" t="s">
        <v>104</v>
      </c>
      <c r="B25" s="6">
        <v>1</v>
      </c>
      <c r="C25" s="7"/>
      <c r="D25" s="6">
        <v>6</v>
      </c>
      <c r="E25" s="6">
        <v>2</v>
      </c>
      <c r="F25" s="6">
        <v>1</v>
      </c>
      <c r="G25" s="6">
        <v>10</v>
      </c>
    </row>
    <row r="26" spans="1:7" x14ac:dyDescent="0.25">
      <c r="A26" s="33" t="s">
        <v>105</v>
      </c>
      <c r="B26" s="7"/>
      <c r="C26" s="7"/>
      <c r="D26" s="6">
        <v>5</v>
      </c>
      <c r="E26" s="6">
        <v>2</v>
      </c>
      <c r="F26" s="6">
        <v>1</v>
      </c>
      <c r="G26" s="6">
        <v>8</v>
      </c>
    </row>
    <row r="27" spans="1:7" x14ac:dyDescent="0.25">
      <c r="A27" s="33" t="s">
        <v>65</v>
      </c>
      <c r="B27" s="7"/>
      <c r="C27" s="7"/>
      <c r="D27" s="7"/>
      <c r="E27" s="6">
        <v>3</v>
      </c>
      <c r="F27" s="7"/>
      <c r="G27" s="6">
        <v>3</v>
      </c>
    </row>
    <row r="28" spans="1:7" x14ac:dyDescent="0.25">
      <c r="A28" s="33" t="s">
        <v>106</v>
      </c>
      <c r="B28" s="7"/>
      <c r="C28" s="7"/>
      <c r="D28" s="6">
        <v>7</v>
      </c>
      <c r="E28" s="7"/>
      <c r="F28" s="7"/>
      <c r="G28" s="6">
        <v>7</v>
      </c>
    </row>
    <row r="29" spans="1:7" x14ac:dyDescent="0.25">
      <c r="A29" s="33" t="s">
        <v>107</v>
      </c>
      <c r="B29" s="7"/>
      <c r="C29" s="7"/>
      <c r="D29" s="6">
        <v>5</v>
      </c>
      <c r="E29" s="7"/>
      <c r="F29" s="7"/>
      <c r="G29" s="6">
        <v>5</v>
      </c>
    </row>
    <row r="30" spans="1:7" x14ac:dyDescent="0.25">
      <c r="A30" s="33" t="s">
        <v>108</v>
      </c>
      <c r="B30" s="7"/>
      <c r="C30" s="7"/>
      <c r="D30" s="6">
        <v>2</v>
      </c>
      <c r="E30" s="7"/>
      <c r="F30" s="7"/>
      <c r="G30" s="6">
        <v>2</v>
      </c>
    </row>
    <row r="31" spans="1:7" x14ac:dyDescent="0.25">
      <c r="A31" s="33" t="s">
        <v>67</v>
      </c>
      <c r="B31" s="7"/>
      <c r="C31" s="7"/>
      <c r="D31" s="6">
        <v>5</v>
      </c>
      <c r="E31" s="7"/>
      <c r="F31" s="7"/>
      <c r="G31" s="6">
        <v>5</v>
      </c>
    </row>
    <row r="32" spans="1:7" x14ac:dyDescent="0.25">
      <c r="A32" s="33" t="s">
        <v>109</v>
      </c>
      <c r="B32" s="6">
        <v>7</v>
      </c>
      <c r="C32" s="6">
        <v>6</v>
      </c>
      <c r="D32" s="6">
        <v>17</v>
      </c>
      <c r="E32" s="6">
        <v>13</v>
      </c>
      <c r="F32" s="6">
        <v>5</v>
      </c>
      <c r="G32" s="6">
        <v>48</v>
      </c>
    </row>
    <row r="33" spans="1:7" x14ac:dyDescent="0.25">
      <c r="A33" s="33" t="s">
        <v>110</v>
      </c>
      <c r="B33" s="6">
        <v>1</v>
      </c>
      <c r="C33" s="6">
        <v>1</v>
      </c>
      <c r="D33" s="6">
        <v>1</v>
      </c>
      <c r="E33" s="7"/>
      <c r="F33" s="6">
        <v>1</v>
      </c>
      <c r="G33" s="6">
        <v>4</v>
      </c>
    </row>
    <row r="34" spans="1:7" x14ac:dyDescent="0.25">
      <c r="A34" s="33" t="s">
        <v>111</v>
      </c>
      <c r="B34" s="7"/>
      <c r="C34" s="7"/>
      <c r="D34" s="6">
        <v>4</v>
      </c>
      <c r="E34" s="7"/>
      <c r="F34" s="7"/>
      <c r="G34" s="6">
        <v>4</v>
      </c>
    </row>
    <row r="35" spans="1:7" x14ac:dyDescent="0.25">
      <c r="A35" s="33" t="s">
        <v>112</v>
      </c>
      <c r="B35" s="6">
        <v>1</v>
      </c>
      <c r="C35" s="7"/>
      <c r="D35" s="6">
        <v>7</v>
      </c>
      <c r="E35" s="7"/>
      <c r="F35" s="6">
        <v>2</v>
      </c>
      <c r="G35" s="6">
        <v>10</v>
      </c>
    </row>
    <row r="36" spans="1:7" x14ac:dyDescent="0.25">
      <c r="A36" s="33" t="s">
        <v>113</v>
      </c>
      <c r="B36" s="6">
        <v>1</v>
      </c>
      <c r="C36" s="6">
        <v>3</v>
      </c>
      <c r="D36" s="6">
        <v>4</v>
      </c>
      <c r="E36" s="7"/>
      <c r="F36" s="6">
        <v>1</v>
      </c>
      <c r="G36" s="6">
        <v>9</v>
      </c>
    </row>
    <row r="37" spans="1:7" x14ac:dyDescent="0.25">
      <c r="A37" s="33" t="s">
        <v>72</v>
      </c>
      <c r="B37" s="6">
        <v>2</v>
      </c>
      <c r="C37" s="7"/>
      <c r="D37" s="6">
        <v>11</v>
      </c>
      <c r="E37" s="7"/>
      <c r="F37" s="7"/>
      <c r="G37" s="6">
        <v>13</v>
      </c>
    </row>
    <row r="38" spans="1:7" x14ac:dyDescent="0.25">
      <c r="A38" s="33" t="s">
        <v>114</v>
      </c>
      <c r="B38" s="6">
        <v>5</v>
      </c>
      <c r="C38" s="6">
        <v>2</v>
      </c>
      <c r="D38" s="6">
        <v>22</v>
      </c>
      <c r="E38" s="6">
        <v>4</v>
      </c>
      <c r="F38" s="6">
        <v>4</v>
      </c>
      <c r="G38" s="6">
        <v>37</v>
      </c>
    </row>
    <row r="39" spans="1:7" x14ac:dyDescent="0.25">
      <c r="A39" s="33" t="s">
        <v>115</v>
      </c>
      <c r="B39" s="6">
        <v>5</v>
      </c>
      <c r="C39" s="6">
        <v>2</v>
      </c>
      <c r="D39" s="6">
        <v>22</v>
      </c>
      <c r="E39" s="6">
        <v>5</v>
      </c>
      <c r="F39" s="6">
        <v>3</v>
      </c>
      <c r="G39" s="6">
        <v>37</v>
      </c>
    </row>
    <row r="40" spans="1:7" x14ac:dyDescent="0.25">
      <c r="A40" s="33" t="s">
        <v>116</v>
      </c>
      <c r="B40" s="6">
        <v>1</v>
      </c>
      <c r="C40" s="6">
        <v>1</v>
      </c>
      <c r="D40" s="6">
        <v>2</v>
      </c>
      <c r="E40" s="7"/>
      <c r="F40" s="7"/>
      <c r="G40" s="6">
        <v>4</v>
      </c>
    </row>
    <row r="41" spans="1:7" x14ac:dyDescent="0.25">
      <c r="A41" s="33" t="s">
        <v>117</v>
      </c>
      <c r="B41" s="7"/>
      <c r="C41" s="7"/>
      <c r="D41" s="7"/>
      <c r="E41" s="6">
        <v>3</v>
      </c>
      <c r="F41" s="7"/>
      <c r="G41" s="6">
        <v>3</v>
      </c>
    </row>
    <row r="42" spans="1:7" x14ac:dyDescent="0.25">
      <c r="A42" s="33" t="s">
        <v>118</v>
      </c>
      <c r="B42" s="7"/>
      <c r="C42" s="7"/>
      <c r="D42" s="7"/>
      <c r="E42" s="6">
        <v>2</v>
      </c>
      <c r="F42" s="7"/>
      <c r="G42" s="6">
        <v>2</v>
      </c>
    </row>
    <row r="43" spans="1:7" x14ac:dyDescent="0.25">
      <c r="A43" s="33" t="s">
        <v>119</v>
      </c>
      <c r="B43" s="7"/>
      <c r="C43" s="6">
        <v>5</v>
      </c>
      <c r="D43" s="7"/>
      <c r="E43" s="6">
        <v>12</v>
      </c>
      <c r="F43" s="6">
        <v>3</v>
      </c>
      <c r="G43" s="6">
        <v>20</v>
      </c>
    </row>
    <row r="44" spans="1:7" x14ac:dyDescent="0.25">
      <c r="A44" s="33" t="s">
        <v>120</v>
      </c>
      <c r="B44" s="7"/>
      <c r="C44" s="7"/>
      <c r="D44" s="7"/>
      <c r="E44" s="6">
        <v>1</v>
      </c>
      <c r="F44" s="7"/>
      <c r="G44" s="6">
        <v>1</v>
      </c>
    </row>
    <row r="45" spans="1:7" x14ac:dyDescent="0.25">
      <c r="A45" s="33" t="s">
        <v>121</v>
      </c>
      <c r="B45" s="7"/>
      <c r="C45" s="7"/>
      <c r="D45" s="7"/>
      <c r="E45" s="6">
        <v>12</v>
      </c>
      <c r="F45" s="6">
        <v>1</v>
      </c>
      <c r="G45" s="6">
        <v>13</v>
      </c>
    </row>
    <row r="46" spans="1:7" x14ac:dyDescent="0.25">
      <c r="A46" s="33" t="s">
        <v>122</v>
      </c>
      <c r="B46" s="7"/>
      <c r="C46" s="7"/>
      <c r="D46" s="7"/>
      <c r="E46" s="6">
        <v>5</v>
      </c>
      <c r="F46" s="6">
        <v>1</v>
      </c>
      <c r="G46" s="6">
        <v>6</v>
      </c>
    </row>
    <row r="47" spans="1:7" x14ac:dyDescent="0.25">
      <c r="A47" s="33" t="s">
        <v>123</v>
      </c>
      <c r="B47" s="7"/>
      <c r="C47" s="7"/>
      <c r="D47" s="7"/>
      <c r="E47" s="6">
        <v>2</v>
      </c>
      <c r="F47" s="7"/>
      <c r="G47" s="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enrollment</vt:lpstr>
      <vt:lpstr>graphs</vt:lpstr>
      <vt:lpstr>major</vt:lpstr>
      <vt:lpstr>credits</vt:lpstr>
      <vt:lpstr>sectionData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dcterms:created xsi:type="dcterms:W3CDTF">2015-08-24T02:58:21Z</dcterms:created>
  <dcterms:modified xsi:type="dcterms:W3CDTF">2015-08-24T05:49:31Z</dcterms:modified>
</cp:coreProperties>
</file>