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aa04bee6b0c8c6c/Data Center/2022_01_Spring/extract_Census/Spreadsheet/"/>
    </mc:Choice>
  </mc:AlternateContent>
  <xr:revisionPtr revIDLastSave="17" documentId="8_{BE54F15E-CB8C-4BE9-95C8-06DF626B5A5A}" xr6:coauthVersionLast="36" xr6:coauthVersionMax="36" xr10:uidLastSave="{46ECF90A-37AB-441E-9624-74269964CF80}"/>
  <bookViews>
    <workbookView xWindow="2100" yWindow="105" windowWidth="17235" windowHeight="6210" xr2:uid="{00000000-000D-0000-FFFF-FFFF00000000}"/>
  </bookViews>
  <sheets>
    <sheet name="Headcount" sheetId="1" r:id="rId1"/>
    <sheet name="Major" sheetId="2" r:id="rId2"/>
    <sheet name="credits enrolled" sheetId="3" r:id="rId3"/>
  </sheets>
  <calcPr calcId="191029"/>
</workbook>
</file>

<file path=xl/calcChain.xml><?xml version="1.0" encoding="utf-8"?>
<calcChain xmlns="http://schemas.openxmlformats.org/spreadsheetml/2006/main">
  <c r="B21" i="3" l="1"/>
  <c r="B20" i="3"/>
  <c r="B13" i="3"/>
  <c r="B14" i="3"/>
  <c r="B15" i="3"/>
  <c r="B16" i="3"/>
  <c r="B17" i="3"/>
  <c r="B18" i="3"/>
  <c r="B12" i="3"/>
  <c r="B9" i="3"/>
  <c r="B10" i="3"/>
  <c r="B8" i="3"/>
  <c r="B5" i="3"/>
  <c r="B6" i="3"/>
  <c r="B4" i="3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" i="2"/>
  <c r="B32" i="1"/>
  <c r="B31" i="1"/>
  <c r="B27" i="1"/>
  <c r="B28" i="1"/>
  <c r="B29" i="1"/>
  <c r="B26" i="1"/>
  <c r="B19" i="1"/>
  <c r="B20" i="1"/>
  <c r="B21" i="1"/>
  <c r="B22" i="1"/>
  <c r="B23" i="1"/>
  <c r="B24" i="1"/>
  <c r="B18" i="1"/>
  <c r="B13" i="1"/>
  <c r="B14" i="1"/>
  <c r="B15" i="1"/>
  <c r="B16" i="1"/>
  <c r="B12" i="1"/>
  <c r="B10" i="1"/>
  <c r="B9" i="1"/>
  <c r="B6" i="1"/>
  <c r="B7" i="1"/>
  <c r="B5" i="1"/>
  <c r="B3" i="1"/>
  <c r="B33" i="2" l="1"/>
  <c r="C13" i="2" s="1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2" i="2"/>
  <c r="C11" i="2"/>
  <c r="C9" i="2"/>
  <c r="C8" i="2"/>
  <c r="C7" i="2"/>
  <c r="C6" i="2"/>
  <c r="C5" i="2"/>
  <c r="C4" i="2"/>
  <c r="C3" i="2"/>
  <c r="C30" i="2" l="1"/>
  <c r="C10" i="2"/>
  <c r="C31" i="2"/>
  <c r="C33" i="2"/>
  <c r="C21" i="3"/>
  <c r="C20" i="3"/>
  <c r="C13" i="3"/>
  <c r="C14" i="3"/>
  <c r="C15" i="3"/>
  <c r="C16" i="3"/>
  <c r="C17" i="3"/>
  <c r="C18" i="3"/>
  <c r="C12" i="3"/>
  <c r="C9" i="3"/>
  <c r="C10" i="3"/>
  <c r="C8" i="3"/>
  <c r="C6" i="3"/>
  <c r="C5" i="3"/>
  <c r="C4" i="3"/>
  <c r="C32" i="1"/>
  <c r="C31" i="1"/>
  <c r="C27" i="1"/>
  <c r="C28" i="1"/>
  <c r="C29" i="1"/>
  <c r="C26" i="1"/>
  <c r="C19" i="1"/>
  <c r="C20" i="1"/>
  <c r="C21" i="1"/>
  <c r="C22" i="1"/>
  <c r="C23" i="1"/>
  <c r="C24" i="1"/>
  <c r="C18" i="1"/>
  <c r="C13" i="1"/>
  <c r="C14" i="1"/>
  <c r="C15" i="1"/>
  <c r="C16" i="1"/>
  <c r="C12" i="1"/>
  <c r="C10" i="1"/>
  <c r="C9" i="1"/>
  <c r="C6" i="1"/>
  <c r="C7" i="1"/>
  <c r="C5" i="1"/>
  <c r="C3" i="1"/>
</calcChain>
</file>

<file path=xl/sharedStrings.xml><?xml version="1.0" encoding="utf-8"?>
<sst xmlns="http://schemas.openxmlformats.org/spreadsheetml/2006/main" count="105" uniqueCount="74">
  <si>
    <t>Chuuk</t>
  </si>
  <si>
    <t>CTEC</t>
  </si>
  <si>
    <t>Kosrae</t>
  </si>
  <si>
    <t>National</t>
  </si>
  <si>
    <t>Yap</t>
  </si>
  <si>
    <t>Total</t>
  </si>
  <si>
    <t>Catergory</t>
  </si>
  <si>
    <t>Student Type</t>
  </si>
  <si>
    <t>Continuing</t>
  </si>
  <si>
    <t>New Student</t>
  </si>
  <si>
    <t>Returning Student</t>
  </si>
  <si>
    <t>Full time vs Part time</t>
  </si>
  <si>
    <t>Full Time</t>
  </si>
  <si>
    <t>Part Time</t>
  </si>
  <si>
    <t>Origin</t>
  </si>
  <si>
    <t>Chuukese</t>
  </si>
  <si>
    <t>Kosraean</t>
  </si>
  <si>
    <t>Other</t>
  </si>
  <si>
    <t>Pohnpeian</t>
  </si>
  <si>
    <t>Yapese</t>
  </si>
  <si>
    <t>Degree type</t>
  </si>
  <si>
    <t>Associate of Applied Science</t>
  </si>
  <si>
    <t>Associate of Arts</t>
  </si>
  <si>
    <t>Associate of Science</t>
  </si>
  <si>
    <t>Bachelor of Science</t>
  </si>
  <si>
    <t>Certificate of Achievement</t>
  </si>
  <si>
    <t>Third-Year Certificate of Achievement</t>
  </si>
  <si>
    <t>Unclassified</t>
  </si>
  <si>
    <t>Age Group</t>
  </si>
  <si>
    <t>18 to 24</t>
  </si>
  <si>
    <t>25 to 39</t>
  </si>
  <si>
    <t>40+</t>
  </si>
  <si>
    <t>Under 18</t>
  </si>
  <si>
    <t>Gender</t>
  </si>
  <si>
    <t>Female</t>
  </si>
  <si>
    <t>Male</t>
  </si>
  <si>
    <t>%</t>
  </si>
  <si>
    <t>Headcount</t>
  </si>
  <si>
    <t>Ag. &amp; Nat. Res. Management</t>
  </si>
  <si>
    <t>Agriculture and Food Technology</t>
  </si>
  <si>
    <t>Basic Public Health</t>
  </si>
  <si>
    <t>Bookkeeping</t>
  </si>
  <si>
    <t>Building Technology</t>
  </si>
  <si>
    <t>Business Administration</t>
  </si>
  <si>
    <t>Cabinet Making/Furniture Making</t>
  </si>
  <si>
    <t>Career Education: Motor Vehicle Mechanic</t>
  </si>
  <si>
    <t>Carpentry</t>
  </si>
  <si>
    <t>Computer Information Systems</t>
  </si>
  <si>
    <t>Construction Electricity</t>
  </si>
  <si>
    <t>Electronic Engineering Technology</t>
  </si>
  <si>
    <t>Electronics Technology</t>
  </si>
  <si>
    <t>Elementary Education</t>
  </si>
  <si>
    <t>General Business</t>
  </si>
  <si>
    <t>Health Careers Opportunity Program</t>
  </si>
  <si>
    <t>Hospitality and Tourism Management</t>
  </si>
  <si>
    <t>Liberal Arts</t>
  </si>
  <si>
    <t>Marine Science</t>
  </si>
  <si>
    <t>Micronesian Studies</t>
  </si>
  <si>
    <t>Nursing</t>
  </si>
  <si>
    <t>Nursing Assistant</t>
  </si>
  <si>
    <t>Pre-Teacher Preparation</t>
  </si>
  <si>
    <t>Public Health</t>
  </si>
  <si>
    <t>Refrigeration and Air Conditioning</t>
  </si>
  <si>
    <t>Secretarial Science</t>
  </si>
  <si>
    <t>Teacher Preparation - Elementary</t>
  </si>
  <si>
    <t>Telecommunication Technology</t>
  </si>
  <si>
    <t>Trial Counselor</t>
  </si>
  <si>
    <t xml:space="preserve"> Total</t>
  </si>
  <si>
    <t>Major</t>
  </si>
  <si>
    <t>Credits Enrolled</t>
  </si>
  <si>
    <t>Degree Type</t>
  </si>
  <si>
    <t>Spring 2022 Semester Enrollment Desegregated by Student Type, FT vs PT, State of Origin, Age, Degree Type, and Gender</t>
  </si>
  <si>
    <t>Spring 2022 Enrollment by Major</t>
  </si>
  <si>
    <t>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</si>
</sst>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2" fillId="3" borderId="1" xfId="0" applyFont="1" applyFill="1" applyBorder="1"/>
    <xf numFmtId="0" fontId="0" fillId="0" borderId="0" xfId="0"/>
    <xf numFmtId="0" fontId="2" fillId="0" borderId="0" xfId="0" applyFont="1" applyAlignment="1">
      <alignment horizontal="left"/>
    </xf>
    <xf numFmtId="0" fontId="0" fillId="0" borderId="0" xfId="0"/>
    <xf numFmtId="0" fontId="0" fillId="0" borderId="1" xfId="0" applyBorder="1" applyAlignment="1">
      <alignment horizontal="left"/>
    </xf>
    <xf numFmtId="0" fontId="0" fillId="2" borderId="1" xfId="0" applyFill="1" applyBorder="1"/>
    <xf numFmtId="0" fontId="2" fillId="0" borderId="0" xfId="0" applyFont="1"/>
    <xf numFmtId="0" fontId="2" fillId="0" borderId="1" xfId="0" applyFont="1" applyBorder="1" applyAlignment="1">
      <alignment horizontal="left" indent="1"/>
    </xf>
    <xf numFmtId="0" fontId="0" fillId="0" borderId="1" xfId="0" applyNumberFormat="1" applyBorder="1"/>
    <xf numFmtId="164" fontId="0" fillId="0" borderId="1" xfId="1" applyNumberFormat="1" applyFont="1" applyBorder="1"/>
    <xf numFmtId="0" fontId="0" fillId="0" borderId="0" xfId="0"/>
    <xf numFmtId="0" fontId="3" fillId="0" borderId="2" xfId="0" applyFont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165" fontId="0" fillId="0" borderId="1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2022 </a:t>
            </a:r>
            <a:r>
              <a:rPr lang="en-US" baseline="0"/>
              <a:t>Headcount By Campus</a:t>
            </a:r>
            <a:endParaRPr lang="en-US"/>
          </a:p>
        </c:rich>
      </c:tx>
      <c:layout>
        <c:manualLayout>
          <c:xMode val="edge"/>
          <c:yMode val="edge"/>
          <c:x val="0.23091666666666666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Headcount!$D$3:$H$3</c:f>
              <c:numCache>
                <c:formatCode>General</c:formatCode>
                <c:ptCount val="5"/>
                <c:pt idx="0">
                  <c:v>234</c:v>
                </c:pt>
                <c:pt idx="1">
                  <c:v>272</c:v>
                </c:pt>
                <c:pt idx="2">
                  <c:v>153</c:v>
                </c:pt>
                <c:pt idx="3">
                  <c:v>865</c:v>
                </c:pt>
                <c:pt idx="4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3-414B-BE66-5DCF826DF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614848"/>
        <c:axId val="223460672"/>
      </c:barChart>
      <c:catAx>
        <c:axId val="721614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460672"/>
        <c:crosses val="autoZero"/>
        <c:auto val="1"/>
        <c:lblAlgn val="ctr"/>
        <c:lblOffset val="100"/>
        <c:noMultiLvlLbl val="0"/>
      </c:catAx>
      <c:valAx>
        <c:axId val="2234606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21614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Spring 2022 </a:t>
            </a:r>
            <a:r>
              <a:rPr lang="en-US" sz="1800" b="1" i="0" baseline="0">
                <a:effectLst/>
              </a:rPr>
              <a:t>Headcount by Student Type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Continuing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Headcount!$D$5:$H$5</c:f>
              <c:numCache>
                <c:formatCode>General</c:formatCode>
                <c:ptCount val="5"/>
                <c:pt idx="0">
                  <c:v>196</c:v>
                </c:pt>
                <c:pt idx="1">
                  <c:v>244</c:v>
                </c:pt>
                <c:pt idx="2">
                  <c:v>129</c:v>
                </c:pt>
                <c:pt idx="3">
                  <c:v>788</c:v>
                </c:pt>
                <c:pt idx="4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1-479C-9BE6-A057F4261AB2}"/>
            </c:ext>
          </c:extLst>
        </c:ser>
        <c:ser>
          <c:idx val="1"/>
          <c:order val="1"/>
          <c:tx>
            <c:v>New Students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Headcount!$D$6:$H$6</c:f>
              <c:numCache>
                <c:formatCode>General</c:formatCode>
                <c:ptCount val="5"/>
                <c:pt idx="0">
                  <c:v>14</c:v>
                </c:pt>
                <c:pt idx="1">
                  <c:v>7</c:v>
                </c:pt>
                <c:pt idx="2">
                  <c:v>11</c:v>
                </c:pt>
                <c:pt idx="3">
                  <c:v>10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11-479C-9BE6-A057F4261AB2}"/>
            </c:ext>
          </c:extLst>
        </c:ser>
        <c:ser>
          <c:idx val="2"/>
          <c:order val="2"/>
          <c:tx>
            <c:v>Returning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Headcount!$D$7:$H$7</c:f>
              <c:numCache>
                <c:formatCode>General</c:formatCode>
                <c:ptCount val="5"/>
                <c:pt idx="0">
                  <c:v>24</c:v>
                </c:pt>
                <c:pt idx="1">
                  <c:v>21</c:v>
                </c:pt>
                <c:pt idx="2">
                  <c:v>13</c:v>
                </c:pt>
                <c:pt idx="3">
                  <c:v>67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11-479C-9BE6-A057F4261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696640"/>
        <c:axId val="224181568"/>
      </c:barChart>
      <c:catAx>
        <c:axId val="723696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181568"/>
        <c:crosses val="autoZero"/>
        <c:auto val="1"/>
        <c:lblAlgn val="ctr"/>
        <c:lblOffset val="100"/>
        <c:noMultiLvlLbl val="0"/>
      </c:catAx>
      <c:valAx>
        <c:axId val="2241815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236966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Spring 2022 </a:t>
            </a:r>
            <a:r>
              <a:rPr lang="en-US" sz="1800" b="1" i="0" baseline="0">
                <a:effectLst/>
              </a:rPr>
              <a:t>Headcount by Full time vs Part time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Full Time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Headcount!$D$9:$H$9</c:f>
              <c:numCache>
                <c:formatCode>General</c:formatCode>
                <c:ptCount val="5"/>
                <c:pt idx="0">
                  <c:v>150</c:v>
                </c:pt>
                <c:pt idx="1">
                  <c:v>170</c:v>
                </c:pt>
                <c:pt idx="2">
                  <c:v>65</c:v>
                </c:pt>
                <c:pt idx="3">
                  <c:v>700</c:v>
                </c:pt>
                <c:pt idx="4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D-41B2-8890-E5D92C767CCF}"/>
            </c:ext>
          </c:extLst>
        </c:ser>
        <c:ser>
          <c:idx val="1"/>
          <c:order val="1"/>
          <c:tx>
            <c:v>Part Time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Headcount!$D$10:$H$10</c:f>
              <c:numCache>
                <c:formatCode>General</c:formatCode>
                <c:ptCount val="5"/>
                <c:pt idx="0">
                  <c:v>84</c:v>
                </c:pt>
                <c:pt idx="1">
                  <c:v>102</c:v>
                </c:pt>
                <c:pt idx="2">
                  <c:v>88</c:v>
                </c:pt>
                <c:pt idx="3">
                  <c:v>165</c:v>
                </c:pt>
                <c:pt idx="4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AD-41B2-8890-E5D92C767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703808"/>
        <c:axId val="822674560"/>
      </c:barChart>
      <c:catAx>
        <c:axId val="819703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2674560"/>
        <c:crosses val="autoZero"/>
        <c:auto val="1"/>
        <c:lblAlgn val="ctr"/>
        <c:lblOffset val="100"/>
        <c:noMultiLvlLbl val="0"/>
      </c:catAx>
      <c:valAx>
        <c:axId val="822674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9703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Spring 2022 </a:t>
            </a:r>
            <a:r>
              <a:rPr lang="en-US" sz="1800" b="1" i="0" baseline="0">
                <a:effectLst/>
              </a:rPr>
              <a:t>Headcount by Origin and Campus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022222222222222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Chuukese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Headcount!$D$12:$H$12</c:f>
              <c:numCache>
                <c:formatCode>General</c:formatCode>
                <c:ptCount val="5"/>
                <c:pt idx="0">
                  <c:v>233</c:v>
                </c:pt>
                <c:pt idx="1">
                  <c:v>9</c:v>
                </c:pt>
                <c:pt idx="3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1-4888-9D56-1462B1308A85}"/>
            </c:ext>
          </c:extLst>
        </c:ser>
        <c:ser>
          <c:idx val="1"/>
          <c:order val="1"/>
          <c:tx>
            <c:v>Kosraean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Headcount!$D$13:$H$13</c:f>
              <c:numCache>
                <c:formatCode>General</c:formatCode>
                <c:ptCount val="5"/>
                <c:pt idx="1">
                  <c:v>2</c:v>
                </c:pt>
                <c:pt idx="2">
                  <c:v>151</c:v>
                </c:pt>
                <c:pt idx="3">
                  <c:v>55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81-4888-9D56-1462B1308A85}"/>
            </c:ext>
          </c:extLst>
        </c:ser>
        <c:ser>
          <c:idx val="2"/>
          <c:order val="2"/>
          <c:tx>
            <c:v>Other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Headcount!$D$14:$H$14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81-4888-9D56-1462B1308A85}"/>
            </c:ext>
          </c:extLst>
        </c:ser>
        <c:ser>
          <c:idx val="3"/>
          <c:order val="3"/>
          <c:tx>
            <c:v>Pohnpeian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Headcount!$D$15:$H$15</c:f>
              <c:numCache>
                <c:formatCode>General</c:formatCode>
                <c:ptCount val="5"/>
                <c:pt idx="1">
                  <c:v>255</c:v>
                </c:pt>
                <c:pt idx="2">
                  <c:v>1</c:v>
                </c:pt>
                <c:pt idx="3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81-4888-9D56-1462B1308A85}"/>
            </c:ext>
          </c:extLst>
        </c:ser>
        <c:ser>
          <c:idx val="4"/>
          <c:order val="4"/>
          <c:tx>
            <c:v>Yapese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Headcount!$D$16:$H$16</c:f>
              <c:numCache>
                <c:formatCode>General</c:formatCode>
                <c:ptCount val="5"/>
                <c:pt idx="1">
                  <c:v>5</c:v>
                </c:pt>
                <c:pt idx="3">
                  <c:v>36</c:v>
                </c:pt>
                <c:pt idx="4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81-4888-9D56-1462B1308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705344"/>
        <c:axId val="822676288"/>
      </c:barChart>
      <c:catAx>
        <c:axId val="81970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2676288"/>
        <c:crosses val="autoZero"/>
        <c:auto val="1"/>
        <c:lblAlgn val="ctr"/>
        <c:lblOffset val="100"/>
        <c:noMultiLvlLbl val="0"/>
      </c:catAx>
      <c:valAx>
        <c:axId val="8226762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97053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Spring 2022 </a:t>
            </a:r>
            <a:r>
              <a:rPr lang="en-US" sz="1800" b="1" i="0" baseline="0">
                <a:effectLst/>
              </a:rPr>
              <a:t>Headcount by Degree Type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Associate of Applied Science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Headcount!$D$18:$H$18</c:f>
              <c:numCache>
                <c:formatCode>General</c:formatCode>
                <c:ptCount val="5"/>
                <c:pt idx="1">
                  <c:v>54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A-4AB1-9101-A5F072652B25}"/>
            </c:ext>
          </c:extLst>
        </c:ser>
        <c:ser>
          <c:idx val="1"/>
          <c:order val="1"/>
          <c:tx>
            <c:v>Associate of Arts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Headcount!$D$19:$H$19</c:f>
              <c:numCache>
                <c:formatCode>General</c:formatCode>
                <c:ptCount val="5"/>
                <c:pt idx="0">
                  <c:v>95</c:v>
                </c:pt>
                <c:pt idx="1">
                  <c:v>7</c:v>
                </c:pt>
                <c:pt idx="2">
                  <c:v>40</c:v>
                </c:pt>
                <c:pt idx="3">
                  <c:v>391</c:v>
                </c:pt>
                <c:pt idx="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A-4AB1-9101-A5F072652B25}"/>
            </c:ext>
          </c:extLst>
        </c:ser>
        <c:ser>
          <c:idx val="2"/>
          <c:order val="2"/>
          <c:tx>
            <c:v>Assoicate of Science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Headcount!$D$20:$H$20</c:f>
              <c:numCache>
                <c:formatCode>General</c:formatCode>
                <c:ptCount val="5"/>
                <c:pt idx="0">
                  <c:v>29</c:v>
                </c:pt>
                <c:pt idx="1">
                  <c:v>67</c:v>
                </c:pt>
                <c:pt idx="2">
                  <c:v>45</c:v>
                </c:pt>
                <c:pt idx="3">
                  <c:v>424</c:v>
                </c:pt>
                <c:pt idx="4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A-4AB1-9101-A5F072652B25}"/>
            </c:ext>
          </c:extLst>
        </c:ser>
        <c:ser>
          <c:idx val="3"/>
          <c:order val="3"/>
          <c:tx>
            <c:v>Bachelor of Science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Headcount!$D$21:$H$21</c:f>
              <c:numCache>
                <c:formatCode>General</c:formatCode>
                <c:ptCount val="5"/>
                <c:pt idx="0">
                  <c:v>3</c:v>
                </c:pt>
                <c:pt idx="2">
                  <c:v>14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AA-4AB1-9101-A5F072652B25}"/>
            </c:ext>
          </c:extLst>
        </c:ser>
        <c:ser>
          <c:idx val="4"/>
          <c:order val="4"/>
          <c:tx>
            <c:v>Certificate of Achievement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Headcount!$D$22:$H$22</c:f>
              <c:numCache>
                <c:formatCode>General</c:formatCode>
                <c:ptCount val="5"/>
                <c:pt idx="0">
                  <c:v>76</c:v>
                </c:pt>
                <c:pt idx="1">
                  <c:v>144</c:v>
                </c:pt>
                <c:pt idx="2">
                  <c:v>36</c:v>
                </c:pt>
                <c:pt idx="3">
                  <c:v>9</c:v>
                </c:pt>
                <c:pt idx="4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AA-4AB1-9101-A5F072652B25}"/>
            </c:ext>
          </c:extLst>
        </c:ser>
        <c:ser>
          <c:idx val="5"/>
          <c:order val="5"/>
          <c:tx>
            <c:v>Third-Year Certificate of Achievement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Headcount!$D$23:$H$23</c:f>
              <c:numCache>
                <c:formatCode>General</c:formatCode>
                <c:ptCount val="5"/>
                <c:pt idx="0">
                  <c:v>19</c:v>
                </c:pt>
                <c:pt idx="2">
                  <c:v>9</c:v>
                </c:pt>
                <c:pt idx="3">
                  <c:v>35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AA-4AB1-9101-A5F072652B25}"/>
            </c:ext>
          </c:extLst>
        </c:ser>
        <c:ser>
          <c:idx val="6"/>
          <c:order val="6"/>
          <c:tx>
            <c:v>Unclassified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Headcount!$D$24:$H$24</c:f>
              <c:numCache>
                <c:formatCode>General</c:formatCode>
                <c:ptCount val="5"/>
                <c:pt idx="0">
                  <c:v>12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AA-4AB1-9101-A5F072652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704832"/>
        <c:axId val="822678592"/>
      </c:barChart>
      <c:catAx>
        <c:axId val="819704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2678592"/>
        <c:crosses val="autoZero"/>
        <c:auto val="1"/>
        <c:lblAlgn val="ctr"/>
        <c:lblOffset val="100"/>
        <c:noMultiLvlLbl val="0"/>
      </c:catAx>
      <c:valAx>
        <c:axId val="8226785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9704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Spring 2022 </a:t>
            </a:r>
            <a:r>
              <a:rPr lang="en-US" sz="1800" b="1" i="0" baseline="0">
                <a:effectLst/>
              </a:rPr>
              <a:t>Headcount by Age Group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18 to 24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Headcount!$D$26:$H$26</c:f>
              <c:numCache>
                <c:formatCode>General</c:formatCode>
                <c:ptCount val="5"/>
                <c:pt idx="0">
                  <c:v>159</c:v>
                </c:pt>
                <c:pt idx="1">
                  <c:v>257</c:v>
                </c:pt>
                <c:pt idx="2">
                  <c:v>107</c:v>
                </c:pt>
                <c:pt idx="3">
                  <c:v>751</c:v>
                </c:pt>
                <c:pt idx="4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D-47D3-B1F7-5B044BFF6E38}"/>
            </c:ext>
          </c:extLst>
        </c:ser>
        <c:ser>
          <c:idx val="1"/>
          <c:order val="1"/>
          <c:tx>
            <c:v>25 to 39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Headcount!$D$27:$H$27</c:f>
              <c:numCache>
                <c:formatCode>General</c:formatCode>
                <c:ptCount val="5"/>
                <c:pt idx="0">
                  <c:v>44</c:v>
                </c:pt>
                <c:pt idx="1">
                  <c:v>10</c:v>
                </c:pt>
                <c:pt idx="2">
                  <c:v>24</c:v>
                </c:pt>
                <c:pt idx="3">
                  <c:v>71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1D-47D3-B1F7-5B044BFF6E38}"/>
            </c:ext>
          </c:extLst>
        </c:ser>
        <c:ser>
          <c:idx val="2"/>
          <c:order val="2"/>
          <c:tx>
            <c:v>40+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Headcount!$D$28:$H$28</c:f>
              <c:numCache>
                <c:formatCode>General</c:formatCode>
                <c:ptCount val="5"/>
                <c:pt idx="0">
                  <c:v>11</c:v>
                </c:pt>
                <c:pt idx="1">
                  <c:v>3</c:v>
                </c:pt>
                <c:pt idx="2">
                  <c:v>22</c:v>
                </c:pt>
                <c:pt idx="3">
                  <c:v>33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D-47D3-B1F7-5B044BFF6E38}"/>
            </c:ext>
          </c:extLst>
        </c:ser>
        <c:ser>
          <c:idx val="3"/>
          <c:order val="3"/>
          <c:tx>
            <c:v>Under 18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Headcount!$D$29:$H$29</c:f>
              <c:numCache>
                <c:formatCode>General</c:formatCode>
                <c:ptCount val="5"/>
                <c:pt idx="0">
                  <c:v>20</c:v>
                </c:pt>
                <c:pt idx="1">
                  <c:v>2</c:v>
                </c:pt>
                <c:pt idx="3">
                  <c:v>10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1D-47D3-B1F7-5B044BFF6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146304"/>
        <c:axId val="822680896"/>
      </c:barChart>
      <c:catAx>
        <c:axId val="834146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2680896"/>
        <c:crosses val="autoZero"/>
        <c:auto val="1"/>
        <c:lblAlgn val="ctr"/>
        <c:lblOffset val="100"/>
        <c:noMultiLvlLbl val="0"/>
      </c:catAx>
      <c:valAx>
        <c:axId val="822680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34146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Spring 2022 </a:t>
            </a:r>
            <a:r>
              <a:rPr lang="en-US" sz="1800" b="1" i="0" baseline="0">
                <a:effectLst/>
              </a:rPr>
              <a:t>Headcount by Gender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Female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Headcount!$D$31:$H$31</c:f>
              <c:numCache>
                <c:formatCode>General</c:formatCode>
                <c:ptCount val="5"/>
                <c:pt idx="0">
                  <c:v>154</c:v>
                </c:pt>
                <c:pt idx="1">
                  <c:v>119</c:v>
                </c:pt>
                <c:pt idx="2">
                  <c:v>83</c:v>
                </c:pt>
                <c:pt idx="3">
                  <c:v>550</c:v>
                </c:pt>
                <c:pt idx="4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A-4410-B12C-9835EF3CD1FA}"/>
            </c:ext>
          </c:extLst>
        </c:ser>
        <c:ser>
          <c:idx val="1"/>
          <c:order val="1"/>
          <c:tx>
            <c:v>Male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Headcount!$D$32:$H$32</c:f>
              <c:numCache>
                <c:formatCode>General</c:formatCode>
                <c:ptCount val="5"/>
                <c:pt idx="0">
                  <c:v>80</c:v>
                </c:pt>
                <c:pt idx="1">
                  <c:v>153</c:v>
                </c:pt>
                <c:pt idx="2">
                  <c:v>70</c:v>
                </c:pt>
                <c:pt idx="3">
                  <c:v>315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4A-4410-B12C-9835EF3CD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148352"/>
        <c:axId val="830244544"/>
      </c:barChart>
      <c:catAx>
        <c:axId val="83414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30244544"/>
        <c:crosses val="autoZero"/>
        <c:auto val="1"/>
        <c:lblAlgn val="ctr"/>
        <c:lblOffset val="100"/>
        <c:noMultiLvlLbl val="0"/>
      </c:catAx>
      <c:valAx>
        <c:axId val="8302445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34148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2</xdr:row>
      <xdr:rowOff>176212</xdr:rowOff>
    </xdr:from>
    <xdr:to>
      <xdr:col>16</xdr:col>
      <xdr:colOff>361950</xdr:colOff>
      <xdr:row>17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323850</xdr:colOff>
      <xdr:row>3</xdr:row>
      <xdr:rowOff>14287</xdr:rowOff>
    </xdr:from>
    <xdr:to>
      <xdr:col>25</xdr:col>
      <xdr:colOff>19050</xdr:colOff>
      <xdr:row>17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47625</xdr:colOff>
      <xdr:row>18</xdr:row>
      <xdr:rowOff>128587</xdr:rowOff>
    </xdr:from>
    <xdr:to>
      <xdr:col>16</xdr:col>
      <xdr:colOff>352425</xdr:colOff>
      <xdr:row>33</xdr:row>
      <xdr:rowOff>14287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257734</xdr:colOff>
      <xdr:row>19</xdr:row>
      <xdr:rowOff>12326</xdr:rowOff>
    </xdr:from>
    <xdr:to>
      <xdr:col>24</xdr:col>
      <xdr:colOff>593911</xdr:colOff>
      <xdr:row>33</xdr:row>
      <xdr:rowOff>88526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605118</xdr:colOff>
      <xdr:row>34</xdr:row>
      <xdr:rowOff>180413</xdr:rowOff>
    </xdr:from>
    <xdr:to>
      <xdr:col>7</xdr:col>
      <xdr:colOff>549088</xdr:colOff>
      <xdr:row>52</xdr:row>
      <xdr:rowOff>134468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22411</xdr:colOff>
      <xdr:row>35</xdr:row>
      <xdr:rowOff>101971</xdr:rowOff>
    </xdr:from>
    <xdr:to>
      <xdr:col>17</xdr:col>
      <xdr:colOff>22411</xdr:colOff>
      <xdr:row>53</xdr:row>
      <xdr:rowOff>100852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400050</xdr:colOff>
      <xdr:row>36</xdr:row>
      <xdr:rowOff>14287</xdr:rowOff>
    </xdr:from>
    <xdr:to>
      <xdr:col>25</xdr:col>
      <xdr:colOff>95250</xdr:colOff>
      <xdr:row>53</xdr:row>
      <xdr:rowOff>133351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="85" zoomScaleNormal="85" workbookViewId="0">
      <selection activeCell="K2" sqref="K2"/>
    </sheetView>
  </sheetViews>
  <sheetFormatPr defaultRowHeight="15" x14ac:dyDescent="0.25"/>
  <cols>
    <col min="1" max="1" width="35.28515625" bestFit="1" customWidth="1"/>
    <col min="2" max="2" width="11.140625" bestFit="1" customWidth="1"/>
    <col min="3" max="3" width="11.140625" style="6" customWidth="1"/>
  </cols>
  <sheetData>
    <row r="1" spans="1:8" x14ac:dyDescent="0.25">
      <c r="A1" s="7" t="s">
        <v>71</v>
      </c>
    </row>
    <row r="2" spans="1:8" x14ac:dyDescent="0.25">
      <c r="A2" s="2" t="s">
        <v>6</v>
      </c>
      <c r="B2" s="2" t="s">
        <v>5</v>
      </c>
      <c r="C2" s="2" t="s">
        <v>36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x14ac:dyDescent="0.25">
      <c r="A3" s="3" t="s">
        <v>37</v>
      </c>
      <c r="B3" s="13">
        <f>SUM(D3:H3)</f>
        <v>1732</v>
      </c>
      <c r="C3" s="4">
        <f>B3/B3</f>
        <v>1</v>
      </c>
      <c r="D3" s="13">
        <v>234</v>
      </c>
      <c r="E3" s="13">
        <v>272</v>
      </c>
      <c r="F3" s="13">
        <v>153</v>
      </c>
      <c r="G3" s="13">
        <v>865</v>
      </c>
      <c r="H3" s="13">
        <v>208</v>
      </c>
    </row>
    <row r="4" spans="1:8" x14ac:dyDescent="0.25">
      <c r="A4" s="5" t="s">
        <v>7</v>
      </c>
      <c r="B4" s="2"/>
      <c r="C4" s="5"/>
      <c r="D4" s="2"/>
      <c r="E4" s="2"/>
      <c r="F4" s="2"/>
      <c r="G4" s="2"/>
      <c r="H4" s="5"/>
    </row>
    <row r="5" spans="1:8" x14ac:dyDescent="0.25">
      <c r="A5" s="3" t="s">
        <v>8</v>
      </c>
      <c r="B5" s="13">
        <f>SUM(D5:H5)</f>
        <v>1552</v>
      </c>
      <c r="C5" s="4">
        <f>B5/$B$3</f>
        <v>0.89607390300230949</v>
      </c>
      <c r="D5" s="13">
        <v>196</v>
      </c>
      <c r="E5" s="13">
        <v>244</v>
      </c>
      <c r="F5" s="13">
        <v>129</v>
      </c>
      <c r="G5" s="13">
        <v>788</v>
      </c>
      <c r="H5" s="13">
        <v>195</v>
      </c>
    </row>
    <row r="6" spans="1:8" x14ac:dyDescent="0.25">
      <c r="A6" s="3" t="s">
        <v>9</v>
      </c>
      <c r="B6" s="13">
        <f t="shared" ref="B6:B7" si="0">SUM(D6:H6)</f>
        <v>49</v>
      </c>
      <c r="C6" s="4">
        <f t="shared" ref="C6:C7" si="1">B6/$B$3</f>
        <v>2.8290993071593534E-2</v>
      </c>
      <c r="D6" s="13">
        <v>14</v>
      </c>
      <c r="E6" s="13">
        <v>7</v>
      </c>
      <c r="F6" s="13">
        <v>11</v>
      </c>
      <c r="G6" s="13">
        <v>10</v>
      </c>
      <c r="H6" s="13">
        <v>7</v>
      </c>
    </row>
    <row r="7" spans="1:8" x14ac:dyDescent="0.25">
      <c r="A7" s="3" t="s">
        <v>10</v>
      </c>
      <c r="B7" s="13">
        <f t="shared" si="0"/>
        <v>131</v>
      </c>
      <c r="C7" s="4">
        <f t="shared" si="1"/>
        <v>7.5635103926097E-2</v>
      </c>
      <c r="D7" s="13">
        <v>24</v>
      </c>
      <c r="E7" s="13">
        <v>21</v>
      </c>
      <c r="F7" s="13">
        <v>13</v>
      </c>
      <c r="G7" s="13">
        <v>67</v>
      </c>
      <c r="H7" s="13">
        <v>6</v>
      </c>
    </row>
    <row r="8" spans="1:8" x14ac:dyDescent="0.25">
      <c r="A8" s="2" t="s">
        <v>11</v>
      </c>
      <c r="B8" s="2"/>
      <c r="C8" s="2"/>
      <c r="D8" s="2"/>
      <c r="E8" s="2"/>
      <c r="F8" s="2"/>
      <c r="G8" s="2"/>
      <c r="H8" s="2"/>
    </row>
    <row r="9" spans="1:8" x14ac:dyDescent="0.25">
      <c r="A9" s="3" t="s">
        <v>12</v>
      </c>
      <c r="B9" s="13">
        <f>SUM(D9:H9)</f>
        <v>1197</v>
      </c>
      <c r="C9" s="4">
        <f>B9/$B$3</f>
        <v>0.69110854503464203</v>
      </c>
      <c r="D9" s="13">
        <v>150</v>
      </c>
      <c r="E9" s="13">
        <v>170</v>
      </c>
      <c r="F9" s="13">
        <v>65</v>
      </c>
      <c r="G9" s="13">
        <v>700</v>
      </c>
      <c r="H9" s="13">
        <v>112</v>
      </c>
    </row>
    <row r="10" spans="1:8" x14ac:dyDescent="0.25">
      <c r="A10" s="3" t="s">
        <v>13</v>
      </c>
      <c r="B10" s="13">
        <f>SUM(D10:H10)</f>
        <v>535</v>
      </c>
      <c r="C10" s="4">
        <f>B10/$B$3</f>
        <v>0.30889145496535797</v>
      </c>
      <c r="D10" s="13">
        <v>84</v>
      </c>
      <c r="E10" s="13">
        <v>102</v>
      </c>
      <c r="F10" s="13">
        <v>88</v>
      </c>
      <c r="G10" s="13">
        <v>165</v>
      </c>
      <c r="H10" s="13">
        <v>96</v>
      </c>
    </row>
    <row r="11" spans="1:8" x14ac:dyDescent="0.25">
      <c r="A11" s="2" t="s">
        <v>14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15</v>
      </c>
      <c r="B12" s="13">
        <f>SUM(D12:H12)</f>
        <v>319</v>
      </c>
      <c r="C12" s="4">
        <f>B12/$B$3</f>
        <v>0.18418013856812934</v>
      </c>
      <c r="D12" s="13">
        <v>233</v>
      </c>
      <c r="E12" s="13">
        <v>9</v>
      </c>
      <c r="F12" s="13"/>
      <c r="G12" s="13">
        <v>77</v>
      </c>
      <c r="H12" s="13"/>
    </row>
    <row r="13" spans="1:8" x14ac:dyDescent="0.25">
      <c r="A13" s="3" t="s">
        <v>16</v>
      </c>
      <c r="B13" s="13">
        <f t="shared" ref="B13:B16" si="2">SUM(D13:H13)</f>
        <v>209</v>
      </c>
      <c r="C13" s="4">
        <f t="shared" ref="C13:C16" si="3">B13/$B$3</f>
        <v>0.12066974595842957</v>
      </c>
      <c r="D13" s="13"/>
      <c r="E13" s="13">
        <v>2</v>
      </c>
      <c r="F13" s="13">
        <v>151</v>
      </c>
      <c r="G13" s="13">
        <v>55</v>
      </c>
      <c r="H13" s="13">
        <v>1</v>
      </c>
    </row>
    <row r="14" spans="1:8" x14ac:dyDescent="0.25">
      <c r="A14" s="3" t="s">
        <v>17</v>
      </c>
      <c r="B14" s="13">
        <f t="shared" si="2"/>
        <v>13</v>
      </c>
      <c r="C14" s="4">
        <f t="shared" si="3"/>
        <v>7.5057736720554272E-3</v>
      </c>
      <c r="D14" s="13">
        <v>1</v>
      </c>
      <c r="E14" s="13">
        <v>1</v>
      </c>
      <c r="F14" s="13">
        <v>1</v>
      </c>
      <c r="G14" s="13">
        <v>7</v>
      </c>
      <c r="H14" s="13">
        <v>3</v>
      </c>
    </row>
    <row r="15" spans="1:8" x14ac:dyDescent="0.25">
      <c r="A15" s="3" t="s">
        <v>18</v>
      </c>
      <c r="B15" s="13">
        <f t="shared" si="2"/>
        <v>946</v>
      </c>
      <c r="C15" s="4">
        <f t="shared" si="3"/>
        <v>0.54618937644341803</v>
      </c>
      <c r="D15" s="13"/>
      <c r="E15" s="13">
        <v>255</v>
      </c>
      <c r="F15" s="13">
        <v>1</v>
      </c>
      <c r="G15" s="13">
        <v>690</v>
      </c>
      <c r="H15" s="13"/>
    </row>
    <row r="16" spans="1:8" x14ac:dyDescent="0.25">
      <c r="A16" s="3" t="s">
        <v>19</v>
      </c>
      <c r="B16" s="13">
        <f t="shared" si="2"/>
        <v>245</v>
      </c>
      <c r="C16" s="4">
        <f t="shared" si="3"/>
        <v>0.14145496535796767</v>
      </c>
      <c r="D16" s="13"/>
      <c r="E16" s="13">
        <v>5</v>
      </c>
      <c r="F16" s="13"/>
      <c r="G16" s="13">
        <v>36</v>
      </c>
      <c r="H16" s="13">
        <v>204</v>
      </c>
    </row>
    <row r="17" spans="1:8" x14ac:dyDescent="0.25">
      <c r="A17" s="2" t="s">
        <v>20</v>
      </c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21</v>
      </c>
      <c r="B18" s="13">
        <f>SUM(D18:H18)</f>
        <v>61</v>
      </c>
      <c r="C18" s="4">
        <f>B18/$B$3</f>
        <v>3.5219399538106239E-2</v>
      </c>
      <c r="D18" s="13"/>
      <c r="E18" s="13">
        <v>54</v>
      </c>
      <c r="F18" s="13">
        <v>7</v>
      </c>
      <c r="G18" s="13"/>
      <c r="H18" s="13"/>
    </row>
    <row r="19" spans="1:8" x14ac:dyDescent="0.25">
      <c r="A19" s="3" t="s">
        <v>22</v>
      </c>
      <c r="B19" s="13">
        <f t="shared" ref="B19:B24" si="4">SUM(D19:H19)</f>
        <v>617</v>
      </c>
      <c r="C19" s="4">
        <f t="shared" ref="C19:C24" si="5">B19/$B$3</f>
        <v>0.35623556581986143</v>
      </c>
      <c r="D19" s="13">
        <v>95</v>
      </c>
      <c r="E19" s="13">
        <v>7</v>
      </c>
      <c r="F19" s="13">
        <v>40</v>
      </c>
      <c r="G19" s="13">
        <v>391</v>
      </c>
      <c r="H19" s="13">
        <v>84</v>
      </c>
    </row>
    <row r="20" spans="1:8" x14ac:dyDescent="0.25">
      <c r="A20" s="3" t="s">
        <v>23</v>
      </c>
      <c r="B20" s="13">
        <f t="shared" si="4"/>
        <v>622</v>
      </c>
      <c r="C20" s="4">
        <f t="shared" si="5"/>
        <v>0.35912240184757505</v>
      </c>
      <c r="D20" s="13">
        <v>29</v>
      </c>
      <c r="E20" s="13">
        <v>67</v>
      </c>
      <c r="F20" s="13">
        <v>45</v>
      </c>
      <c r="G20" s="13">
        <v>424</v>
      </c>
      <c r="H20" s="13">
        <v>57</v>
      </c>
    </row>
    <row r="21" spans="1:8" x14ac:dyDescent="0.25">
      <c r="A21" s="3" t="s">
        <v>24</v>
      </c>
      <c r="B21" s="13">
        <f t="shared" si="4"/>
        <v>25</v>
      </c>
      <c r="C21" s="4">
        <f t="shared" si="5"/>
        <v>1.4434180138568129E-2</v>
      </c>
      <c r="D21" s="13">
        <v>3</v>
      </c>
      <c r="E21" s="13"/>
      <c r="F21" s="13">
        <v>14</v>
      </c>
      <c r="G21" s="13">
        <v>5</v>
      </c>
      <c r="H21" s="13">
        <v>3</v>
      </c>
    </row>
    <row r="22" spans="1:8" x14ac:dyDescent="0.25">
      <c r="A22" s="3" t="s">
        <v>25</v>
      </c>
      <c r="B22" s="13">
        <f t="shared" si="4"/>
        <v>316</v>
      </c>
      <c r="C22" s="4">
        <f t="shared" si="5"/>
        <v>0.18244803695150116</v>
      </c>
      <c r="D22" s="13">
        <v>76</v>
      </c>
      <c r="E22" s="13">
        <v>144</v>
      </c>
      <c r="F22" s="13">
        <v>36</v>
      </c>
      <c r="G22" s="13">
        <v>9</v>
      </c>
      <c r="H22" s="13">
        <v>51</v>
      </c>
    </row>
    <row r="23" spans="1:8" x14ac:dyDescent="0.25">
      <c r="A23" s="3" t="s">
        <v>26</v>
      </c>
      <c r="B23" s="13">
        <f t="shared" si="4"/>
        <v>72</v>
      </c>
      <c r="C23" s="4">
        <f t="shared" si="5"/>
        <v>4.1570438799076209E-2</v>
      </c>
      <c r="D23" s="13">
        <v>19</v>
      </c>
      <c r="E23" s="13"/>
      <c r="F23" s="13">
        <v>9</v>
      </c>
      <c r="G23" s="13">
        <v>35</v>
      </c>
      <c r="H23" s="13">
        <v>9</v>
      </c>
    </row>
    <row r="24" spans="1:8" x14ac:dyDescent="0.25">
      <c r="A24" s="3" t="s">
        <v>27</v>
      </c>
      <c r="B24" s="13">
        <f t="shared" si="4"/>
        <v>19</v>
      </c>
      <c r="C24" s="4">
        <f t="shared" si="5"/>
        <v>1.0969976905311778E-2</v>
      </c>
      <c r="D24" s="13">
        <v>12</v>
      </c>
      <c r="E24" s="13"/>
      <c r="F24" s="13">
        <v>2</v>
      </c>
      <c r="G24" s="13">
        <v>1</v>
      </c>
      <c r="H24" s="13">
        <v>4</v>
      </c>
    </row>
    <row r="25" spans="1:8" x14ac:dyDescent="0.25">
      <c r="A25" s="2" t="s">
        <v>28</v>
      </c>
      <c r="B25" s="2"/>
      <c r="C25" s="2"/>
      <c r="D25" s="2"/>
      <c r="E25" s="2"/>
      <c r="F25" s="2"/>
      <c r="G25" s="2"/>
      <c r="H25" s="2"/>
    </row>
    <row r="26" spans="1:8" x14ac:dyDescent="0.25">
      <c r="A26" s="3" t="s">
        <v>29</v>
      </c>
      <c r="B26" s="13">
        <f>SUM(D26:H26)</f>
        <v>1451</v>
      </c>
      <c r="C26" s="4">
        <f>B26/$B$3</f>
        <v>0.83775981524249421</v>
      </c>
      <c r="D26" s="13">
        <v>159</v>
      </c>
      <c r="E26" s="13">
        <v>257</v>
      </c>
      <c r="F26" s="13">
        <v>107</v>
      </c>
      <c r="G26" s="13">
        <v>751</v>
      </c>
      <c r="H26" s="13">
        <v>177</v>
      </c>
    </row>
    <row r="27" spans="1:8" x14ac:dyDescent="0.25">
      <c r="A27" s="3" t="s">
        <v>30</v>
      </c>
      <c r="B27" s="13">
        <f t="shared" ref="B27:B29" si="6">SUM(D27:H27)</f>
        <v>170</v>
      </c>
      <c r="C27" s="4">
        <f t="shared" ref="C27:C29" si="7">B27/$B$3</f>
        <v>9.8152424942263283E-2</v>
      </c>
      <c r="D27" s="13">
        <v>44</v>
      </c>
      <c r="E27" s="13">
        <v>10</v>
      </c>
      <c r="F27" s="13">
        <v>24</v>
      </c>
      <c r="G27" s="13">
        <v>71</v>
      </c>
      <c r="H27" s="13">
        <v>21</v>
      </c>
    </row>
    <row r="28" spans="1:8" x14ac:dyDescent="0.25">
      <c r="A28" s="3" t="s">
        <v>31</v>
      </c>
      <c r="B28" s="13">
        <f t="shared" si="6"/>
        <v>76</v>
      </c>
      <c r="C28" s="4">
        <f t="shared" si="7"/>
        <v>4.3879907621247112E-2</v>
      </c>
      <c r="D28" s="13">
        <v>11</v>
      </c>
      <c r="E28" s="13">
        <v>3</v>
      </c>
      <c r="F28" s="13">
        <v>22</v>
      </c>
      <c r="G28" s="13">
        <v>33</v>
      </c>
      <c r="H28" s="13">
        <v>7</v>
      </c>
    </row>
    <row r="29" spans="1:8" x14ac:dyDescent="0.25">
      <c r="A29" s="3" t="s">
        <v>32</v>
      </c>
      <c r="B29" s="13">
        <f t="shared" si="6"/>
        <v>35</v>
      </c>
      <c r="C29" s="4">
        <f t="shared" si="7"/>
        <v>2.0207852193995381E-2</v>
      </c>
      <c r="D29" s="13">
        <v>20</v>
      </c>
      <c r="E29" s="13">
        <v>2</v>
      </c>
      <c r="F29" s="13"/>
      <c r="G29" s="13">
        <v>10</v>
      </c>
      <c r="H29" s="13">
        <v>3</v>
      </c>
    </row>
    <row r="30" spans="1:8" x14ac:dyDescent="0.25">
      <c r="A30" s="2" t="s">
        <v>33</v>
      </c>
      <c r="B30" s="2"/>
      <c r="C30" s="2"/>
      <c r="D30" s="2"/>
      <c r="E30" s="2"/>
      <c r="F30" s="2"/>
      <c r="G30" s="2"/>
      <c r="H30" s="2"/>
    </row>
    <row r="31" spans="1:8" x14ac:dyDescent="0.25">
      <c r="A31" s="3" t="s">
        <v>34</v>
      </c>
      <c r="B31" s="13">
        <f>SUM(D31:H31)</f>
        <v>1027</v>
      </c>
      <c r="C31" s="4">
        <f>B31/$B$3</f>
        <v>0.59295612009237875</v>
      </c>
      <c r="D31" s="13">
        <v>154</v>
      </c>
      <c r="E31" s="13">
        <v>119</v>
      </c>
      <c r="F31" s="13">
        <v>83</v>
      </c>
      <c r="G31" s="13">
        <v>550</v>
      </c>
      <c r="H31" s="13">
        <v>121</v>
      </c>
    </row>
    <row r="32" spans="1:8" x14ac:dyDescent="0.25">
      <c r="A32" s="1" t="s">
        <v>35</v>
      </c>
      <c r="B32" s="13">
        <f>SUM(D32:H32)</f>
        <v>705</v>
      </c>
      <c r="C32" s="4">
        <f>B32/$B$3</f>
        <v>0.40704387990762125</v>
      </c>
      <c r="D32" s="13">
        <v>80</v>
      </c>
      <c r="E32" s="13">
        <v>153</v>
      </c>
      <c r="F32" s="13">
        <v>70</v>
      </c>
      <c r="G32" s="13">
        <v>315</v>
      </c>
      <c r="H32" s="13">
        <v>87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selection activeCell="M12" sqref="M12"/>
    </sheetView>
  </sheetViews>
  <sheetFormatPr defaultRowHeight="15" x14ac:dyDescent="0.25"/>
  <cols>
    <col min="1" max="1" width="39.42578125" bestFit="1" customWidth="1"/>
    <col min="3" max="3" width="9.140625" style="8"/>
    <col min="8" max="8" width="11.140625" bestFit="1" customWidth="1"/>
  </cols>
  <sheetData>
    <row r="1" spans="1:8" x14ac:dyDescent="0.25">
      <c r="A1" s="11" t="s">
        <v>72</v>
      </c>
      <c r="B1" s="15"/>
      <c r="C1" s="15"/>
      <c r="D1" s="15"/>
      <c r="E1" s="15"/>
      <c r="F1" s="15"/>
      <c r="G1" s="15"/>
      <c r="H1" s="15"/>
    </row>
    <row r="2" spans="1:8" x14ac:dyDescent="0.25">
      <c r="A2" s="2" t="s">
        <v>68</v>
      </c>
      <c r="B2" s="2" t="s">
        <v>5</v>
      </c>
      <c r="C2" s="2" t="s">
        <v>36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x14ac:dyDescent="0.25">
      <c r="A3" s="9" t="s">
        <v>38</v>
      </c>
      <c r="B3" s="13">
        <f>SUM(D3:H3)</f>
        <v>81</v>
      </c>
      <c r="C3" s="14">
        <f t="shared" ref="C3:C31" si="0">B3/$B$33</f>
        <v>4.6766743648960739E-2</v>
      </c>
      <c r="D3" s="13"/>
      <c r="E3" s="13">
        <v>10</v>
      </c>
      <c r="F3" s="13">
        <v>7</v>
      </c>
      <c r="G3" s="13">
        <v>60</v>
      </c>
      <c r="H3" s="13">
        <v>4</v>
      </c>
    </row>
    <row r="4" spans="1:8" x14ac:dyDescent="0.25">
      <c r="A4" s="9" t="s">
        <v>39</v>
      </c>
      <c r="B4" s="13">
        <f t="shared" ref="B4:B32" si="1">SUM(D4:H4)</f>
        <v>88</v>
      </c>
      <c r="C4" s="14">
        <f t="shared" si="0"/>
        <v>5.0808314087759814E-2</v>
      </c>
      <c r="D4" s="13"/>
      <c r="E4" s="13">
        <v>58</v>
      </c>
      <c r="F4" s="13">
        <v>14</v>
      </c>
      <c r="G4" s="13"/>
      <c r="H4" s="13">
        <v>16</v>
      </c>
    </row>
    <row r="5" spans="1:8" x14ac:dyDescent="0.25">
      <c r="A5" s="9" t="s">
        <v>40</v>
      </c>
      <c r="B5" s="13">
        <f t="shared" si="1"/>
        <v>23</v>
      </c>
      <c r="C5" s="14">
        <f t="shared" si="0"/>
        <v>1.3279445727482679E-2</v>
      </c>
      <c r="D5" s="13">
        <v>12</v>
      </c>
      <c r="E5" s="13"/>
      <c r="F5" s="13">
        <v>9</v>
      </c>
      <c r="G5" s="13">
        <v>2</v>
      </c>
      <c r="H5" s="13"/>
    </row>
    <row r="6" spans="1:8" x14ac:dyDescent="0.25">
      <c r="A6" s="9" t="s">
        <v>41</v>
      </c>
      <c r="B6" s="13">
        <f t="shared" si="1"/>
        <v>29</v>
      </c>
      <c r="C6" s="14">
        <f t="shared" si="0"/>
        <v>1.674364896073903E-2</v>
      </c>
      <c r="D6" s="13">
        <v>11</v>
      </c>
      <c r="E6" s="13">
        <v>14</v>
      </c>
      <c r="F6" s="13"/>
      <c r="G6" s="13"/>
      <c r="H6" s="13">
        <v>4</v>
      </c>
    </row>
    <row r="7" spans="1:8" x14ac:dyDescent="0.25">
      <c r="A7" s="9" t="s">
        <v>42</v>
      </c>
      <c r="B7" s="13">
        <f t="shared" si="1"/>
        <v>8</v>
      </c>
      <c r="C7" s="14">
        <f t="shared" si="0"/>
        <v>4.6189376443418013E-3</v>
      </c>
      <c r="D7" s="13"/>
      <c r="E7" s="13">
        <v>8</v>
      </c>
      <c r="F7" s="13"/>
      <c r="G7" s="13"/>
      <c r="H7" s="13"/>
    </row>
    <row r="8" spans="1:8" x14ac:dyDescent="0.25">
      <c r="A8" s="9" t="s">
        <v>43</v>
      </c>
      <c r="B8" s="13">
        <f t="shared" si="1"/>
        <v>187</v>
      </c>
      <c r="C8" s="14">
        <f t="shared" si="0"/>
        <v>0.10796766743648961</v>
      </c>
      <c r="D8" s="13">
        <v>14</v>
      </c>
      <c r="E8" s="13">
        <v>6</v>
      </c>
      <c r="F8" s="13">
        <v>13</v>
      </c>
      <c r="G8" s="13">
        <v>138</v>
      </c>
      <c r="H8" s="13">
        <v>16</v>
      </c>
    </row>
    <row r="9" spans="1:8" x14ac:dyDescent="0.25">
      <c r="A9" s="9" t="s">
        <v>44</v>
      </c>
      <c r="B9" s="13">
        <f t="shared" si="1"/>
        <v>1</v>
      </c>
      <c r="C9" s="14">
        <f t="shared" si="0"/>
        <v>5.7736720554272516E-4</v>
      </c>
      <c r="D9" s="13"/>
      <c r="E9" s="13">
        <v>1</v>
      </c>
      <c r="F9" s="13"/>
      <c r="G9" s="13"/>
      <c r="H9" s="13"/>
    </row>
    <row r="10" spans="1:8" x14ac:dyDescent="0.25">
      <c r="A10" s="9" t="s">
        <v>45</v>
      </c>
      <c r="B10" s="13">
        <f t="shared" si="1"/>
        <v>14</v>
      </c>
      <c r="C10" s="14">
        <f t="shared" si="0"/>
        <v>8.0831408775981529E-3</v>
      </c>
      <c r="D10" s="13"/>
      <c r="E10" s="13">
        <v>13</v>
      </c>
      <c r="F10" s="13">
        <v>1</v>
      </c>
      <c r="G10" s="13"/>
      <c r="H10" s="13"/>
    </row>
    <row r="11" spans="1:8" x14ac:dyDescent="0.25">
      <c r="A11" s="9" t="s">
        <v>46</v>
      </c>
      <c r="B11" s="13">
        <f t="shared" si="1"/>
        <v>4</v>
      </c>
      <c r="C11" s="14">
        <f t="shared" si="0"/>
        <v>2.3094688221709007E-3</v>
      </c>
      <c r="D11" s="13"/>
      <c r="E11" s="13">
        <v>4</v>
      </c>
      <c r="F11" s="13"/>
      <c r="G11" s="13"/>
      <c r="H11" s="13"/>
    </row>
    <row r="12" spans="1:8" x14ac:dyDescent="0.25">
      <c r="A12" s="9" t="s">
        <v>47</v>
      </c>
      <c r="B12" s="13">
        <f t="shared" si="1"/>
        <v>71</v>
      </c>
      <c r="C12" s="14">
        <f t="shared" si="0"/>
        <v>4.0993071593533485E-2</v>
      </c>
      <c r="D12" s="13">
        <v>1</v>
      </c>
      <c r="E12" s="13"/>
      <c r="F12" s="13">
        <v>2</v>
      </c>
      <c r="G12" s="13">
        <v>58</v>
      </c>
      <c r="H12" s="13">
        <v>10</v>
      </c>
    </row>
    <row r="13" spans="1:8" x14ac:dyDescent="0.25">
      <c r="A13" s="9" t="s">
        <v>48</v>
      </c>
      <c r="B13" s="13">
        <f t="shared" si="1"/>
        <v>26</v>
      </c>
      <c r="C13" s="14">
        <f t="shared" si="0"/>
        <v>1.5011547344110854E-2</v>
      </c>
      <c r="D13" s="13"/>
      <c r="E13" s="13">
        <v>24</v>
      </c>
      <c r="F13" s="13"/>
      <c r="G13" s="13"/>
      <c r="H13" s="13">
        <v>2</v>
      </c>
    </row>
    <row r="14" spans="1:8" x14ac:dyDescent="0.25">
      <c r="A14" s="9" t="s">
        <v>49</v>
      </c>
      <c r="B14" s="13">
        <f t="shared" si="1"/>
        <v>40</v>
      </c>
      <c r="C14" s="14">
        <f t="shared" si="0"/>
        <v>2.3094688221709007E-2</v>
      </c>
      <c r="D14" s="13"/>
      <c r="E14" s="13">
        <v>15</v>
      </c>
      <c r="F14" s="13">
        <v>12</v>
      </c>
      <c r="G14" s="13"/>
      <c r="H14" s="13">
        <v>13</v>
      </c>
    </row>
    <row r="15" spans="1:8" x14ac:dyDescent="0.25">
      <c r="A15" s="9" t="s">
        <v>50</v>
      </c>
      <c r="B15" s="13">
        <f t="shared" si="1"/>
        <v>21</v>
      </c>
      <c r="C15" s="14">
        <f t="shared" si="0"/>
        <v>1.2124711316397229E-2</v>
      </c>
      <c r="D15" s="13"/>
      <c r="E15" s="13">
        <v>16</v>
      </c>
      <c r="F15" s="13">
        <v>5</v>
      </c>
      <c r="G15" s="13"/>
      <c r="H15" s="13"/>
    </row>
    <row r="16" spans="1:8" x14ac:dyDescent="0.25">
      <c r="A16" s="9" t="s">
        <v>51</v>
      </c>
      <c r="B16" s="13">
        <f t="shared" si="1"/>
        <v>25</v>
      </c>
      <c r="C16" s="14">
        <f t="shared" si="0"/>
        <v>1.4434180138568129E-2</v>
      </c>
      <c r="D16" s="13">
        <v>3</v>
      </c>
      <c r="E16" s="13"/>
      <c r="F16" s="13">
        <v>14</v>
      </c>
      <c r="G16" s="13">
        <v>5</v>
      </c>
      <c r="H16" s="13">
        <v>3</v>
      </c>
    </row>
    <row r="17" spans="1:8" x14ac:dyDescent="0.25">
      <c r="A17" s="9" t="s">
        <v>52</v>
      </c>
      <c r="B17" s="13">
        <f t="shared" si="1"/>
        <v>21</v>
      </c>
      <c r="C17" s="14">
        <f t="shared" si="0"/>
        <v>1.2124711316397229E-2</v>
      </c>
      <c r="D17" s="13"/>
      <c r="E17" s="13"/>
      <c r="F17" s="13">
        <v>1</v>
      </c>
      <c r="G17" s="13">
        <v>20</v>
      </c>
      <c r="H17" s="13"/>
    </row>
    <row r="18" spans="1:8" x14ac:dyDescent="0.25">
      <c r="A18" s="9" t="s">
        <v>53</v>
      </c>
      <c r="B18" s="13">
        <f t="shared" si="1"/>
        <v>70</v>
      </c>
      <c r="C18" s="14">
        <f t="shared" si="0"/>
        <v>4.0415704387990761E-2</v>
      </c>
      <c r="D18" s="13">
        <v>2</v>
      </c>
      <c r="E18" s="13">
        <v>1</v>
      </c>
      <c r="F18" s="13">
        <v>2</v>
      </c>
      <c r="G18" s="13">
        <v>58</v>
      </c>
      <c r="H18" s="13">
        <v>7</v>
      </c>
    </row>
    <row r="19" spans="1:8" x14ac:dyDescent="0.25">
      <c r="A19" s="9" t="s">
        <v>54</v>
      </c>
      <c r="B19" s="13">
        <f t="shared" si="1"/>
        <v>60</v>
      </c>
      <c r="C19" s="14">
        <f t="shared" si="0"/>
        <v>3.4642032332563508E-2</v>
      </c>
      <c r="D19" s="13">
        <v>1</v>
      </c>
      <c r="E19" s="13">
        <v>49</v>
      </c>
      <c r="F19" s="13"/>
      <c r="G19" s="13">
        <v>3</v>
      </c>
      <c r="H19" s="13">
        <v>7</v>
      </c>
    </row>
    <row r="20" spans="1:8" x14ac:dyDescent="0.25">
      <c r="A20" s="9" t="s">
        <v>55</v>
      </c>
      <c r="B20" s="13">
        <f t="shared" si="1"/>
        <v>254</v>
      </c>
      <c r="C20" s="14">
        <f t="shared" si="0"/>
        <v>0.14665127020785218</v>
      </c>
      <c r="D20" s="13">
        <v>27</v>
      </c>
      <c r="E20" s="13">
        <v>6</v>
      </c>
      <c r="F20" s="13">
        <v>12</v>
      </c>
      <c r="G20" s="13">
        <v>181</v>
      </c>
      <c r="H20" s="13">
        <v>28</v>
      </c>
    </row>
    <row r="21" spans="1:8" x14ac:dyDescent="0.25">
      <c r="A21" s="9" t="s">
        <v>56</v>
      </c>
      <c r="B21" s="13">
        <f t="shared" si="1"/>
        <v>72</v>
      </c>
      <c r="C21" s="14">
        <f t="shared" si="0"/>
        <v>4.1570438799076209E-2</v>
      </c>
      <c r="D21" s="13">
        <v>2</v>
      </c>
      <c r="E21" s="13">
        <v>1</v>
      </c>
      <c r="F21" s="13">
        <v>8</v>
      </c>
      <c r="G21" s="13">
        <v>57</v>
      </c>
      <c r="H21" s="13">
        <v>4</v>
      </c>
    </row>
    <row r="22" spans="1:8" x14ac:dyDescent="0.25">
      <c r="A22" s="9" t="s">
        <v>57</v>
      </c>
      <c r="B22" s="13">
        <f t="shared" si="1"/>
        <v>81</v>
      </c>
      <c r="C22" s="14">
        <f t="shared" si="0"/>
        <v>4.6766743648960739E-2</v>
      </c>
      <c r="D22" s="13">
        <v>4</v>
      </c>
      <c r="E22" s="13"/>
      <c r="F22" s="13">
        <v>4</v>
      </c>
      <c r="G22" s="13">
        <v>70</v>
      </c>
      <c r="H22" s="13">
        <v>3</v>
      </c>
    </row>
    <row r="23" spans="1:8" x14ac:dyDescent="0.25">
      <c r="A23" s="9" t="s">
        <v>58</v>
      </c>
      <c r="B23" s="13">
        <f t="shared" si="1"/>
        <v>114</v>
      </c>
      <c r="C23" s="14">
        <f t="shared" si="0"/>
        <v>6.5819861431870672E-2</v>
      </c>
      <c r="D23" s="13">
        <v>10</v>
      </c>
      <c r="E23" s="13">
        <v>1</v>
      </c>
      <c r="F23" s="13">
        <v>5</v>
      </c>
      <c r="G23" s="13">
        <v>87</v>
      </c>
      <c r="H23" s="13">
        <v>11</v>
      </c>
    </row>
    <row r="24" spans="1:8" x14ac:dyDescent="0.25">
      <c r="A24" s="9" t="s">
        <v>59</v>
      </c>
      <c r="B24" s="13">
        <f t="shared" si="1"/>
        <v>57</v>
      </c>
      <c r="C24" s="14">
        <f t="shared" si="0"/>
        <v>3.2909930715935336E-2</v>
      </c>
      <c r="D24" s="13">
        <v>32</v>
      </c>
      <c r="E24" s="13">
        <v>2</v>
      </c>
      <c r="F24" s="13"/>
      <c r="G24" s="13">
        <v>7</v>
      </c>
      <c r="H24" s="13">
        <v>16</v>
      </c>
    </row>
    <row r="25" spans="1:8" x14ac:dyDescent="0.25">
      <c r="A25" s="9" t="s">
        <v>60</v>
      </c>
      <c r="B25" s="13">
        <f t="shared" si="1"/>
        <v>212</v>
      </c>
      <c r="C25" s="14">
        <f t="shared" si="0"/>
        <v>0.12240184757505773</v>
      </c>
      <c r="D25" s="13">
        <v>62</v>
      </c>
      <c r="E25" s="13"/>
      <c r="F25" s="13">
        <v>22</v>
      </c>
      <c r="G25" s="13">
        <v>82</v>
      </c>
      <c r="H25" s="13">
        <v>46</v>
      </c>
    </row>
    <row r="26" spans="1:8" x14ac:dyDescent="0.25">
      <c r="A26" s="9" t="s">
        <v>61</v>
      </c>
      <c r="B26" s="13">
        <f t="shared" si="1"/>
        <v>37</v>
      </c>
      <c r="C26" s="14">
        <f t="shared" si="0"/>
        <v>2.1362586605080832E-2</v>
      </c>
      <c r="D26" s="13">
        <v>1</v>
      </c>
      <c r="E26" s="13"/>
      <c r="F26" s="13">
        <v>10</v>
      </c>
      <c r="G26" s="13">
        <v>21</v>
      </c>
      <c r="H26" s="13">
        <v>5</v>
      </c>
    </row>
    <row r="27" spans="1:8" x14ac:dyDescent="0.25">
      <c r="A27" s="9" t="s">
        <v>62</v>
      </c>
      <c r="B27" s="13">
        <f t="shared" si="1"/>
        <v>10</v>
      </c>
      <c r="C27" s="14">
        <f t="shared" si="0"/>
        <v>5.7736720554272519E-3</v>
      </c>
      <c r="D27" s="13"/>
      <c r="E27" s="13">
        <v>10</v>
      </c>
      <c r="F27" s="13"/>
      <c r="G27" s="13"/>
      <c r="H27" s="13"/>
    </row>
    <row r="28" spans="1:8" x14ac:dyDescent="0.25">
      <c r="A28" s="9" t="s">
        <v>63</v>
      </c>
      <c r="B28" s="13">
        <f t="shared" si="1"/>
        <v>6</v>
      </c>
      <c r="C28" s="14">
        <f t="shared" si="0"/>
        <v>3.4642032332563512E-3</v>
      </c>
      <c r="D28" s="13">
        <v>3</v>
      </c>
      <c r="E28" s="13">
        <v>3</v>
      </c>
      <c r="F28" s="13"/>
      <c r="G28" s="13"/>
      <c r="H28" s="13"/>
    </row>
    <row r="29" spans="1:8" x14ac:dyDescent="0.25">
      <c r="A29" s="9" t="s">
        <v>64</v>
      </c>
      <c r="B29" s="13">
        <f t="shared" si="1"/>
        <v>51</v>
      </c>
      <c r="C29" s="14">
        <f t="shared" si="0"/>
        <v>2.9445727482678985E-2</v>
      </c>
      <c r="D29" s="13">
        <v>19</v>
      </c>
      <c r="E29" s="13"/>
      <c r="F29" s="13">
        <v>8</v>
      </c>
      <c r="G29" s="13">
        <v>15</v>
      </c>
      <c r="H29" s="13">
        <v>9</v>
      </c>
    </row>
    <row r="30" spans="1:8" x14ac:dyDescent="0.25">
      <c r="A30" s="9" t="s">
        <v>65</v>
      </c>
      <c r="B30" s="13">
        <f t="shared" si="1"/>
        <v>32</v>
      </c>
      <c r="C30" s="14">
        <f t="shared" si="0"/>
        <v>1.8475750577367205E-2</v>
      </c>
      <c r="D30" s="13"/>
      <c r="E30" s="13">
        <v>30</v>
      </c>
      <c r="F30" s="13">
        <v>2</v>
      </c>
      <c r="G30" s="13"/>
      <c r="H30" s="13"/>
    </row>
    <row r="31" spans="1:8" x14ac:dyDescent="0.25">
      <c r="A31" s="9" t="s">
        <v>66</v>
      </c>
      <c r="B31" s="13">
        <f t="shared" si="1"/>
        <v>18</v>
      </c>
      <c r="C31" s="14">
        <f t="shared" si="0"/>
        <v>1.0392609699769052E-2</v>
      </c>
      <c r="D31" s="13">
        <v>18</v>
      </c>
      <c r="E31" s="13"/>
      <c r="F31" s="13"/>
      <c r="G31" s="13"/>
      <c r="H31" s="13"/>
    </row>
    <row r="32" spans="1:8" s="15" customFormat="1" x14ac:dyDescent="0.25">
      <c r="A32" s="9" t="s">
        <v>27</v>
      </c>
      <c r="B32" s="13">
        <f t="shared" si="1"/>
        <v>19</v>
      </c>
      <c r="C32" s="14"/>
      <c r="D32" s="13">
        <v>12</v>
      </c>
      <c r="E32" s="13"/>
      <c r="F32" s="13">
        <v>2</v>
      </c>
      <c r="G32" s="13">
        <v>1</v>
      </c>
      <c r="H32" s="13">
        <v>4</v>
      </c>
    </row>
    <row r="33" spans="1:8" x14ac:dyDescent="0.25">
      <c r="A33" s="2" t="s">
        <v>5</v>
      </c>
      <c r="B33" s="2">
        <f>SUM(B3:B32)</f>
        <v>1732</v>
      </c>
      <c r="C33" s="17">
        <f>B33/$B$33</f>
        <v>1</v>
      </c>
      <c r="D33" s="2">
        <v>292</v>
      </c>
      <c r="E33" s="2">
        <v>346</v>
      </c>
      <c r="F33" s="2">
        <v>181</v>
      </c>
      <c r="G33" s="2">
        <v>887</v>
      </c>
      <c r="H33" s="2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1"/>
  <sheetViews>
    <sheetView workbookViewId="0">
      <selection activeCell="C26" sqref="C26"/>
    </sheetView>
  </sheetViews>
  <sheetFormatPr defaultRowHeight="15" x14ac:dyDescent="0.25"/>
  <cols>
    <col min="1" max="1" width="36.7109375" bestFit="1" customWidth="1"/>
    <col min="2" max="2" width="11.140625" bestFit="1" customWidth="1"/>
    <col min="3" max="3" width="11.140625" style="15" customWidth="1"/>
  </cols>
  <sheetData>
    <row r="2" spans="1:8" x14ac:dyDescent="0.25">
      <c r="A2" s="11" t="s">
        <v>69</v>
      </c>
    </row>
    <row r="3" spans="1:8" x14ac:dyDescent="0.25">
      <c r="A3" s="10"/>
      <c r="B3" s="10" t="s">
        <v>67</v>
      </c>
      <c r="C3" s="10" t="s">
        <v>36</v>
      </c>
      <c r="D3" s="10" t="s">
        <v>0</v>
      </c>
      <c r="E3" s="10" t="s">
        <v>1</v>
      </c>
      <c r="F3" s="10" t="s">
        <v>2</v>
      </c>
      <c r="G3" s="10" t="s">
        <v>3</v>
      </c>
      <c r="H3" s="10" t="s">
        <v>4</v>
      </c>
    </row>
    <row r="4" spans="1:8" ht="15.75" x14ac:dyDescent="0.25">
      <c r="A4" s="16" t="s">
        <v>73</v>
      </c>
      <c r="B4" s="18">
        <f>SUM(D4:H4)</f>
        <v>20178.5</v>
      </c>
      <c r="C4" s="14">
        <f>B4/$B$4</f>
        <v>1</v>
      </c>
      <c r="D4" s="13">
        <v>2582</v>
      </c>
      <c r="E4" s="13">
        <v>3160.5</v>
      </c>
      <c r="F4" s="13">
        <v>1552</v>
      </c>
      <c r="G4" s="13">
        <v>10718</v>
      </c>
      <c r="H4" s="13">
        <v>2166</v>
      </c>
    </row>
    <row r="5" spans="1:8" x14ac:dyDescent="0.25">
      <c r="A5" s="12" t="s">
        <v>12</v>
      </c>
      <c r="B5" s="18">
        <f t="shared" ref="B5:B6" si="0">SUM(D5:H5)</f>
        <v>16100</v>
      </c>
      <c r="C5" s="14">
        <f t="shared" ref="C5:C6" si="1">B5/$B$4</f>
        <v>0.7978789305448869</v>
      </c>
      <c r="D5" s="13">
        <v>2008</v>
      </c>
      <c r="E5" s="13">
        <v>2327</v>
      </c>
      <c r="F5" s="13">
        <v>833</v>
      </c>
      <c r="G5" s="13">
        <v>9420</v>
      </c>
      <c r="H5" s="13">
        <v>1512</v>
      </c>
    </row>
    <row r="6" spans="1:8" x14ac:dyDescent="0.25">
      <c r="A6" s="12" t="s">
        <v>13</v>
      </c>
      <c r="B6" s="18">
        <f t="shared" si="0"/>
        <v>4078.5</v>
      </c>
      <c r="C6" s="14">
        <f t="shared" si="1"/>
        <v>0.20212106945511313</v>
      </c>
      <c r="D6" s="13">
        <v>574</v>
      </c>
      <c r="E6" s="13">
        <v>833.5</v>
      </c>
      <c r="F6" s="13">
        <v>719</v>
      </c>
      <c r="G6" s="13">
        <v>1298</v>
      </c>
      <c r="H6" s="13">
        <v>654</v>
      </c>
    </row>
    <row r="7" spans="1:8" x14ac:dyDescent="0.25">
      <c r="A7" s="10" t="s">
        <v>7</v>
      </c>
      <c r="B7" s="10"/>
      <c r="C7" s="10"/>
      <c r="D7" s="10"/>
      <c r="E7" s="10"/>
      <c r="F7" s="10"/>
      <c r="G7" s="10"/>
      <c r="H7" s="10"/>
    </row>
    <row r="8" spans="1:8" x14ac:dyDescent="0.25">
      <c r="A8" s="12" t="s">
        <v>8</v>
      </c>
      <c r="B8" s="13">
        <f>SUM(D8:H8)</f>
        <v>18158.5</v>
      </c>
      <c r="C8" s="14">
        <f>B8/$B$4</f>
        <v>0.89989345095026885</v>
      </c>
      <c r="D8" s="13">
        <v>2140</v>
      </c>
      <c r="E8" s="13">
        <v>2856.5</v>
      </c>
      <c r="F8" s="13">
        <v>1311</v>
      </c>
      <c r="G8" s="13">
        <v>9811</v>
      </c>
      <c r="H8" s="13">
        <v>2040</v>
      </c>
    </row>
    <row r="9" spans="1:8" x14ac:dyDescent="0.25">
      <c r="A9" s="12" t="s">
        <v>9</v>
      </c>
      <c r="B9" s="13">
        <f t="shared" ref="B9:B10" si="2">SUM(D9:H9)</f>
        <v>567</v>
      </c>
      <c r="C9" s="14">
        <f t="shared" ref="C9:C10" si="3">B9/$B$4</f>
        <v>2.8099214510493842E-2</v>
      </c>
      <c r="D9" s="13">
        <v>173</v>
      </c>
      <c r="E9" s="13">
        <v>92</v>
      </c>
      <c r="F9" s="13">
        <v>113</v>
      </c>
      <c r="G9" s="13">
        <v>118</v>
      </c>
      <c r="H9" s="13">
        <v>71</v>
      </c>
    </row>
    <row r="10" spans="1:8" x14ac:dyDescent="0.25">
      <c r="A10" s="12" t="s">
        <v>10</v>
      </c>
      <c r="B10" s="13">
        <f t="shared" si="2"/>
        <v>1453</v>
      </c>
      <c r="C10" s="14">
        <f t="shared" si="3"/>
        <v>7.2007334539237314E-2</v>
      </c>
      <c r="D10" s="13">
        <v>269</v>
      </c>
      <c r="E10" s="13">
        <v>212</v>
      </c>
      <c r="F10" s="13">
        <v>128</v>
      </c>
      <c r="G10" s="13">
        <v>789</v>
      </c>
      <c r="H10" s="13">
        <v>55</v>
      </c>
    </row>
    <row r="11" spans="1:8" x14ac:dyDescent="0.25">
      <c r="A11" s="10" t="s">
        <v>70</v>
      </c>
      <c r="B11" s="10"/>
      <c r="C11" s="10"/>
      <c r="D11" s="10"/>
      <c r="E11" s="10"/>
      <c r="F11" s="10"/>
      <c r="G11" s="10"/>
      <c r="H11" s="10"/>
    </row>
    <row r="12" spans="1:8" x14ac:dyDescent="0.25">
      <c r="A12" s="12" t="s">
        <v>21</v>
      </c>
      <c r="B12" s="13">
        <f>SUM(D12:H12)</f>
        <v>759</v>
      </c>
      <c r="C12" s="14">
        <f>B12/$B$4</f>
        <v>3.7614292439973239E-2</v>
      </c>
      <c r="D12" s="13"/>
      <c r="E12" s="13">
        <v>680</v>
      </c>
      <c r="F12" s="13">
        <v>79</v>
      </c>
      <c r="G12" s="13"/>
      <c r="H12" s="13"/>
    </row>
    <row r="13" spans="1:8" x14ac:dyDescent="0.25">
      <c r="A13" s="12" t="s">
        <v>22</v>
      </c>
      <c r="B13" s="13">
        <f t="shared" ref="B13:B18" si="4">SUM(D13:H13)</f>
        <v>7336</v>
      </c>
      <c r="C13" s="14">
        <f t="shared" ref="C13:C18" si="5">B13/$B$4</f>
        <v>0.36355526922219195</v>
      </c>
      <c r="D13" s="13">
        <v>1094</v>
      </c>
      <c r="E13" s="13">
        <v>77</v>
      </c>
      <c r="F13" s="13">
        <v>409</v>
      </c>
      <c r="G13" s="13">
        <v>4872</v>
      </c>
      <c r="H13" s="13">
        <v>884</v>
      </c>
    </row>
    <row r="14" spans="1:8" x14ac:dyDescent="0.25">
      <c r="A14" s="12" t="s">
        <v>23</v>
      </c>
      <c r="B14" s="13">
        <f t="shared" si="4"/>
        <v>7441</v>
      </c>
      <c r="C14" s="14">
        <f t="shared" si="5"/>
        <v>0.36875882746487598</v>
      </c>
      <c r="D14" s="13">
        <v>326</v>
      </c>
      <c r="E14" s="13">
        <v>789</v>
      </c>
      <c r="F14" s="13">
        <v>462</v>
      </c>
      <c r="G14" s="13">
        <v>5272</v>
      </c>
      <c r="H14" s="13">
        <v>592</v>
      </c>
    </row>
    <row r="15" spans="1:8" x14ac:dyDescent="0.25">
      <c r="A15" s="12" t="s">
        <v>24</v>
      </c>
      <c r="B15" s="13">
        <f t="shared" si="4"/>
        <v>229</v>
      </c>
      <c r="C15" s="14">
        <f t="shared" si="5"/>
        <v>1.1348712738806156E-2</v>
      </c>
      <c r="D15" s="13">
        <v>21</v>
      </c>
      <c r="E15" s="13"/>
      <c r="F15" s="13">
        <v>117</v>
      </c>
      <c r="G15" s="13">
        <v>58</v>
      </c>
      <c r="H15" s="13">
        <v>33</v>
      </c>
    </row>
    <row r="16" spans="1:8" x14ac:dyDescent="0.25">
      <c r="A16" s="12" t="s">
        <v>25</v>
      </c>
      <c r="B16" s="13">
        <f t="shared" si="4"/>
        <v>3522.5</v>
      </c>
      <c r="C16" s="14">
        <f t="shared" si="5"/>
        <v>0.17456698961766237</v>
      </c>
      <c r="D16" s="13">
        <v>853</v>
      </c>
      <c r="E16" s="13">
        <v>1614.5</v>
      </c>
      <c r="F16" s="13">
        <v>391</v>
      </c>
      <c r="G16" s="13">
        <v>105</v>
      </c>
      <c r="H16" s="13">
        <v>559</v>
      </c>
    </row>
    <row r="17" spans="1:8" x14ac:dyDescent="0.25">
      <c r="A17" s="12" t="s">
        <v>26</v>
      </c>
      <c r="B17" s="13">
        <f t="shared" si="4"/>
        <v>761</v>
      </c>
      <c r="C17" s="14">
        <f t="shared" si="5"/>
        <v>3.7713407835071981E-2</v>
      </c>
      <c r="D17" s="13">
        <v>205</v>
      </c>
      <c r="E17" s="13"/>
      <c r="F17" s="13">
        <v>77</v>
      </c>
      <c r="G17" s="13">
        <v>408</v>
      </c>
      <c r="H17" s="13">
        <v>71</v>
      </c>
    </row>
    <row r="18" spans="1:8" x14ac:dyDescent="0.25">
      <c r="A18" s="12" t="s">
        <v>27</v>
      </c>
      <c r="B18" s="13">
        <f t="shared" si="4"/>
        <v>130</v>
      </c>
      <c r="C18" s="14">
        <f t="shared" si="5"/>
        <v>6.4425006814183413E-3</v>
      </c>
      <c r="D18" s="13">
        <v>83</v>
      </c>
      <c r="E18" s="13"/>
      <c r="F18" s="13">
        <v>17</v>
      </c>
      <c r="G18" s="13">
        <v>3</v>
      </c>
      <c r="H18" s="13">
        <v>27</v>
      </c>
    </row>
    <row r="19" spans="1:8" x14ac:dyDescent="0.25">
      <c r="A19" s="10" t="s">
        <v>33</v>
      </c>
      <c r="B19" s="10"/>
      <c r="C19" s="10"/>
      <c r="D19" s="10"/>
      <c r="E19" s="10"/>
      <c r="F19" s="10"/>
      <c r="G19" s="10"/>
      <c r="H19" s="10"/>
    </row>
    <row r="20" spans="1:8" x14ac:dyDescent="0.25">
      <c r="A20" s="12" t="s">
        <v>34</v>
      </c>
      <c r="B20" s="13">
        <f>SUM(D20:H20)</f>
        <v>11926</v>
      </c>
      <c r="C20" s="14">
        <f>B20/$B$4</f>
        <v>0.59102510097380878</v>
      </c>
      <c r="D20" s="13">
        <v>1703</v>
      </c>
      <c r="E20" s="13">
        <v>1348</v>
      </c>
      <c r="F20" s="13">
        <v>836</v>
      </c>
      <c r="G20" s="13">
        <v>6753</v>
      </c>
      <c r="H20" s="13">
        <v>1286</v>
      </c>
    </row>
    <row r="21" spans="1:8" x14ac:dyDescent="0.25">
      <c r="A21" s="12" t="s">
        <v>35</v>
      </c>
      <c r="B21" s="13">
        <f>SUM(D21:H21)</f>
        <v>8252.5</v>
      </c>
      <c r="C21" s="14">
        <f>B21/$B$4</f>
        <v>0.40897489902619122</v>
      </c>
      <c r="D21" s="13">
        <v>879</v>
      </c>
      <c r="E21" s="13">
        <v>1812.5</v>
      </c>
      <c r="F21" s="13">
        <v>716</v>
      </c>
      <c r="G21" s="13">
        <v>3965</v>
      </c>
      <c r="H21" s="13">
        <v>880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Headcount</vt:lpstr>
      <vt:lpstr>Major</vt:lpstr>
      <vt:lpstr>credits enrolled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WorkStudy</dc:creator>
  <cp:lastModifiedBy>Francis Alex</cp:lastModifiedBy>
  <dcterms:created xsi:type="dcterms:W3CDTF">2021-02-15T03:24:59Z</dcterms:created>
  <dcterms:modified xsi:type="dcterms:W3CDTF">2022-10-14T02:32:35Z</dcterms:modified>
</cp:coreProperties>
</file>