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3"/>
  </bookViews>
  <sheets>
    <sheet name="fx" sheetId="1" r:id="rId1"/>
    <sheet name="q3" sheetId="2" r:id="rId2"/>
    <sheet name="4_1" sheetId="3" r:id="rId3"/>
    <sheet name="3_3" sheetId="4" r:id="rId4"/>
    <sheet name="hw2" sheetId="5" r:id="rId5"/>
    <sheet name="hw1" sheetId="6" r:id="rId6"/>
    <sheet name="The bat" sheetId="7" r:id="rId7"/>
    <sheet name="dipper" sheetId="8" r:id="rId8"/>
    <sheet name="quadratic" sheetId="9" r:id="rId9"/>
    <sheet name="cubic" sheetId="10" r:id="rId10"/>
    <sheet name="fourth" sheetId="11" r:id="rId11"/>
    <sheet name="fifth" sheetId="12" r:id="rId12"/>
    <sheet name="sixth" sheetId="13" r:id="rId13"/>
    <sheet name="sixthimag" sheetId="14" r:id="rId14"/>
  </sheets>
  <definedNames/>
  <calcPr fullCalcOnLoad="1"/>
</workbook>
</file>

<file path=xl/sharedStrings.xml><?xml version="1.0" encoding="utf-8"?>
<sst xmlns="http://schemas.openxmlformats.org/spreadsheetml/2006/main" count="105" uniqueCount="18">
  <si>
    <t>x</t>
  </si>
  <si>
    <t>y1</t>
  </si>
  <si>
    <t>y2</t>
  </si>
  <si>
    <t>y3</t>
  </si>
  <si>
    <t>=IF($A23*$A23-4&lt;&gt;0,($A23*$A23-9)/($A23*$A23-4),"")</t>
  </si>
  <si>
    <t>=IF($A24*$A24-25&lt;&gt;0,($A24*$A24-9)/($A24*$A24-25),"")</t>
  </si>
  <si>
    <t>=IF($A25*$A25-4*$A25-5&lt;&gt;0,($A25*$A25-9)/($A25*$A25-4*$A25-5),"")</t>
  </si>
  <si>
    <t>y</t>
  </si>
  <si>
    <t>quad</t>
  </si>
  <si>
    <t>start</t>
  </si>
  <si>
    <t>end</t>
  </si>
  <si>
    <t>inc</t>
  </si>
  <si>
    <t>function</t>
  </si>
  <si>
    <t>a</t>
  </si>
  <si>
    <t>b</t>
  </si>
  <si>
    <t>c</t>
  </si>
  <si>
    <t>flipper</t>
  </si>
  <si>
    <t>increment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</si>
</sst>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.000000"/>
  </numFmts>
  <fonts count="15">
    <font>
      <sz val="10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sz val="8.3"/>
      <name val="Arial"/>
      <family val="5"/>
    </font>
    <font>
      <sz val="9.7"/>
      <name val="Tahoma"/>
      <family val="5"/>
    </font>
    <font>
      <sz val="8.5"/>
      <name val="Arial"/>
      <family val="5"/>
    </font>
    <font>
      <sz val="11"/>
      <name val="Arial"/>
      <family val="5"/>
    </font>
    <font>
      <sz val="11.3"/>
      <name val="Arial"/>
      <family val="5"/>
    </font>
    <font>
      <sz val="8.3"/>
      <name val="Tahoma"/>
      <family val="5"/>
    </font>
    <font>
      <sz val="7.1"/>
      <name val="Arial"/>
      <family val="5"/>
    </font>
    <font>
      <b/>
      <sz val="10"/>
      <name val="Tahoma"/>
      <family val="2"/>
    </font>
    <font>
      <sz val="6.7"/>
      <name val="Arial"/>
      <family val="5"/>
    </font>
    <font>
      <sz val="7.5"/>
      <name val="Arial"/>
      <family val="5"/>
    </font>
    <font>
      <sz val="11.1"/>
      <name val="Tahoma"/>
      <family val="5"/>
    </font>
    <font>
      <sz val="8"/>
      <name val="Tahoma"/>
      <family val="5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0" xfId="0" applyFont="1" applyFill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0" fillId="0" borderId="0" xfId="0" applyFont="1" applyFill="1" applyAlignment="1">
      <alignment horizontal="right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999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'fx'!$A$2:$A$22</c:f>
              <c:numCache/>
            </c:numRef>
          </c:xVal>
          <c:yVal>
            <c:numRef>
              <c:f>'fx'!$B$2:$B$22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'fx'!$A$2:$A$22</c:f>
              <c:numCache/>
            </c:numRef>
          </c:xVal>
          <c:yVal>
            <c:numRef>
              <c:f>'fx'!$C$2:$C$22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AE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'fx'!$A$2:$A$22</c:f>
              <c:numCache/>
            </c:numRef>
          </c:xVal>
          <c:yVal>
            <c:numRef>
              <c:f>'fx'!$D$2:$D$22</c:f>
              <c:numCache/>
            </c:numRef>
          </c:yVal>
          <c:smooth val="1"/>
        </c:ser>
        <c:axId val="940366"/>
        <c:axId val="8463295"/>
      </c:scatterChart>
      <c:valAx>
        <c:axId val="9403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8463295"/>
        <c:crosses val="autoZero"/>
        <c:crossBetween val="midCat"/>
        <c:dispUnits/>
        <c:majorUnit val="1"/>
      </c:val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940366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'The bat'!$B$5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'The bat'!$A$6:$A$71</c:f>
              <c:numCache/>
            </c:numRef>
          </c:xVal>
          <c:yVal>
            <c:numRef>
              <c:f>'The bat'!$B$6:$B$71</c:f>
              <c:numCache/>
            </c:numRef>
          </c:yVal>
          <c:smooth val="0"/>
        </c:ser>
        <c:axId val="23688584"/>
        <c:axId val="11870665"/>
      </c:scatterChart>
      <c:valAx>
        <c:axId val="236885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1870665"/>
        <c:crosses val="autoZero"/>
        <c:crossBetween val="midCat"/>
        <c:dispUnits/>
        <c:majorUnit val="1"/>
      </c:valAx>
      <c:valAx>
        <c:axId val="11870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3688584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dipper!$B$6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dipper!$A$7:$A$72</c:f>
              <c:numCache/>
            </c:numRef>
          </c:xVal>
          <c:yVal>
            <c:numRef>
              <c:f>dipper!$B$7:$B$72</c:f>
              <c:numCache/>
            </c:numRef>
          </c:yVal>
          <c:smooth val="0"/>
        </c:ser>
        <c:axId val="39727122"/>
        <c:axId val="21999779"/>
      </c:scatterChart>
      <c:valAx>
        <c:axId val="397271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1999779"/>
        <c:crosses val="autoZero"/>
        <c:crossBetween val="midCat"/>
        <c:dispUnits/>
        <c:majorUnit val="1"/>
      </c:valAx>
      <c:valAx>
        <c:axId val="21999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9727122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quadratic!$B$6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quadratic!$A$7:$A$27</c:f>
              <c:numCache/>
            </c:numRef>
          </c:xVal>
          <c:yVal>
            <c:numRef>
              <c:f>quadratic!$B$7:$B$27</c:f>
              <c:numCache/>
            </c:numRef>
          </c:yVal>
          <c:smooth val="0"/>
        </c:ser>
        <c:axId val="63780284"/>
        <c:axId val="37151645"/>
      </c:scatterChart>
      <c:valAx>
        <c:axId val="637802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7151645"/>
        <c:crosses val="autoZero"/>
        <c:crossBetween val="midCat"/>
        <c:dispUnits/>
        <c:majorUnit val="1"/>
      </c:val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3780284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cubic!$B$6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cubic!$A$7:$A$29</c:f>
              <c:numCache/>
            </c:numRef>
          </c:xVal>
          <c:yVal>
            <c:numRef>
              <c:f>cubic!$B$7:$B$29</c:f>
              <c:numCache/>
            </c:numRef>
          </c:yVal>
          <c:smooth val="0"/>
        </c:ser>
        <c:axId val="65929350"/>
        <c:axId val="56493239"/>
      </c:scatterChart>
      <c:valAx>
        <c:axId val="6592935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11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6493239"/>
        <c:crosses val="autoZero"/>
        <c:crossBetween val="midCat"/>
        <c:dispUnits/>
        <c:majorUnit val="1"/>
      </c:val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11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5929350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fourth!$B$6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fourth!$A$7:$A$72</c:f>
              <c:numCache/>
            </c:numRef>
          </c:xVal>
          <c:yVal>
            <c:numRef>
              <c:f>fourth!$B$7:$B$72</c:f>
              <c:numCache/>
            </c:numRef>
          </c:yVal>
          <c:smooth val="0"/>
        </c:ser>
        <c:axId val="38677104"/>
        <c:axId val="12549617"/>
      </c:scatterChart>
      <c:valAx>
        <c:axId val="386771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2549617"/>
        <c:crosses val="autoZero"/>
        <c:crossBetween val="midCat"/>
        <c:dispUnits/>
        <c:majorUnit val="1"/>
      </c:valAx>
      <c:valAx>
        <c:axId val="12549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8677104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fifth!$B$6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fifth!$A$7:$A$72</c:f>
              <c:numCache/>
            </c:numRef>
          </c:xVal>
          <c:yVal>
            <c:numRef>
              <c:f>fifth!$B$7:$B$72</c:f>
              <c:numCache/>
            </c:numRef>
          </c:yVal>
          <c:smooth val="0"/>
        </c:ser>
        <c:axId val="45837690"/>
        <c:axId val="9886027"/>
      </c:scatterChart>
      <c:valAx>
        <c:axId val="4583769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9886027"/>
        <c:crosses val="autoZero"/>
        <c:crossBetween val="midCat"/>
        <c:dispUnits/>
        <c:majorUnit val="1"/>
      </c:valAx>
      <c:valAx>
        <c:axId val="9886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5837690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sixth!$B$6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sixth!$A$7:$A$72</c:f>
              <c:numCache/>
            </c:numRef>
          </c:xVal>
          <c:yVal>
            <c:numRef>
              <c:f>sixth!$B$7:$B$72</c:f>
              <c:numCache/>
            </c:numRef>
          </c:yVal>
          <c:smooth val="0"/>
        </c:ser>
        <c:axId val="21865380"/>
        <c:axId val="62570693"/>
      </c:scatterChart>
      <c:valAx>
        <c:axId val="218653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2570693"/>
        <c:crosses val="autoZero"/>
        <c:crossBetween val="midCat"/>
        <c:dispUnits/>
        <c:majorUnit val="1"/>
      </c:valAx>
      <c:valAx>
        <c:axId val="625706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1865380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sixthimag!$B$6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sixthimag!$A$7:$A$72</c:f>
              <c:numCache/>
            </c:numRef>
          </c:xVal>
          <c:yVal>
            <c:numRef>
              <c:f>sixthimag!$B$7:$B$72</c:f>
              <c:numCache/>
            </c:numRef>
          </c:yVal>
          <c:smooth val="0"/>
        </c:ser>
        <c:axId val="26265326"/>
        <c:axId val="35061343"/>
      </c:scatterChart>
      <c:valAx>
        <c:axId val="262653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5061343"/>
        <c:crosses val="autoZero"/>
        <c:crossBetween val="midCat"/>
        <c:dispUnits/>
        <c:majorUnit val="1"/>
      </c:valAx>
      <c:valAx>
        <c:axId val="35061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6265326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'fx'!$B$24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'fx'!$A$25:$A$26</c:f>
              <c:numCache/>
            </c:numRef>
          </c:xVal>
          <c:yVal>
            <c:numRef>
              <c:f>'fx'!$B$25:$B$26</c:f>
              <c:numCache/>
            </c:numRef>
          </c:yVal>
          <c:smooth val="0"/>
        </c:ser>
        <c:axId val="9060792"/>
        <c:axId val="14438265"/>
      </c:scatterChart>
      <c:valAx>
        <c:axId val="906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C4C4C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8100">
            <a:solidFill>
              <a:srgbClr val="4C4C4C"/>
            </a:solidFill>
          </a:ln>
        </c:spPr>
        <c:crossAx val="14438265"/>
        <c:crosses val="autoZero"/>
        <c:crossBetween val="midCat"/>
        <c:dispUnits/>
        <c:majorUnit val="1"/>
      </c:valAx>
      <c:valAx>
        <c:axId val="1443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99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8100">
            <a:solidFill>
              <a:srgbClr val="333333"/>
            </a:solidFill>
          </a:ln>
        </c:spPr>
        <c:crossAx val="9060792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'q3'!$A$2:$A$16</c:f>
              <c:numCache/>
            </c:numRef>
          </c:xVal>
          <c:yVal>
            <c:numRef>
              <c:f>'q3'!$B$2:$B$16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'q3'!$A$2:$A$16</c:f>
              <c:numCache/>
            </c:numRef>
          </c:xVal>
          <c:yVal>
            <c:numRef>
              <c:f>'q3'!$C$2:$C$16</c:f>
              <c:numCache/>
            </c:numRef>
          </c:yVal>
          <c:smooth val="1"/>
        </c:ser>
        <c:axId val="62835522"/>
        <c:axId val="28648787"/>
      </c:scatterChart>
      <c:valAx>
        <c:axId val="628355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8648787"/>
        <c:crosses val="autoZero"/>
        <c:crossBetween val="midCat"/>
        <c:dispUnits/>
      </c:valAx>
      <c:valAx>
        <c:axId val="28648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2835522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'q3'!$B$23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'q3'!$A$24:$A$25</c:f>
              <c:numCache/>
            </c:numRef>
          </c:xVal>
          <c:yVal>
            <c:numRef>
              <c:f>'q3'!$B$24:$B$25</c:f>
              <c:numCache/>
            </c:numRef>
          </c:yVal>
          <c:smooth val="0"/>
        </c:ser>
        <c:axId val="56512492"/>
        <c:axId val="38850381"/>
      </c:scatterChart>
      <c:valAx>
        <c:axId val="56512492"/>
        <c:scaling>
          <c:orientation val="minMax"/>
          <c:max val="6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C4C4C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8100">
            <a:solidFill>
              <a:srgbClr val="4C4C4C"/>
            </a:solidFill>
          </a:ln>
        </c:spPr>
        <c:crossAx val="38850381"/>
        <c:crosses val="autoZero"/>
        <c:crossBetween val="midCat"/>
        <c:dispUnits/>
        <c:majorUnit val="1"/>
      </c:valAx>
      <c:valAx>
        <c:axId val="38850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y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9999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8100">
            <a:solidFill>
              <a:srgbClr val="333333"/>
            </a:solidFill>
          </a:ln>
        </c:spPr>
        <c:crossAx val="56512492"/>
        <c:crosses val="autoZero"/>
        <c:crossBetween val="midCat"/>
        <c:dispUnits/>
        <c:majorUnit val="10"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4_1!$A$2:$A$22</c:f>
              <c:numCache/>
            </c:numRef>
          </c:xVal>
          <c:yVal>
            <c:numRef>
              <c:f>4_1!$B$2:$B$22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4_1!$A$2:$A$22</c:f>
              <c:numCache/>
            </c:numRef>
          </c:xVal>
          <c:yVal>
            <c:numRef>
              <c:f>4_1!$C$2:$C$22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4_1!$A$2:$A$22</c:f>
              <c:numCache/>
            </c:numRef>
          </c:xVal>
          <c:yVal>
            <c:numRef>
              <c:f>4_1!$D$2:$D$22</c:f>
              <c:numCache/>
            </c:numRef>
          </c:yVal>
          <c:smooth val="1"/>
        </c:ser>
        <c:axId val="14109110"/>
        <c:axId val="59873127"/>
      </c:scatterChart>
      <c:valAx>
        <c:axId val="141091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9873127"/>
        <c:crosses val="autoZero"/>
        <c:crossBetween val="midCat"/>
        <c:dispUnits/>
      </c:valAx>
      <c:valAx>
        <c:axId val="59873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4109110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3_3!$B$1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3_3!$B$3:$B$11</c:f>
              <c:numCache/>
            </c:numRef>
          </c:val>
          <c:smooth val="1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7885089"/>
        <c:crosses val="autoZero"/>
        <c:auto val="1"/>
        <c:lblOffset val="100"/>
        <c:noMultiLvlLbl val="0"/>
      </c:catAx>
      <c:valAx>
        <c:axId val="17885089"/>
        <c:scaling>
          <c:orientation val="minMax"/>
          <c:max val="800"/>
          <c:min val="-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98723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'hw2'!$B$1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'hw2'!$A$2:$A$16</c:f>
              <c:numCache/>
            </c:numRef>
          </c:xVal>
          <c:yVal>
            <c:numRef>
              <c:f>'hw2'!$B$2:$B$16</c:f>
              <c:numCache/>
            </c:numRef>
          </c:yVal>
          <c:smooth val="1"/>
        </c:ser>
        <c:axId val="26748074"/>
        <c:axId val="39406075"/>
      </c:scatterChart>
      <c:valAx>
        <c:axId val="26748074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30" b="0" i="0" u="none" baseline="0">
                <a:solidFill>
                  <a:srgbClr val="000000"/>
                </a:solidFill>
              </a:defRPr>
            </a:pPr>
          </a:p>
        </c:txPr>
        <c:crossAx val="39406075"/>
        <c:crosses val="autoZero"/>
        <c:crossBetween val="midCat"/>
        <c:dispUnits/>
        <c:majorUnit val="1"/>
      </c:valAx>
      <c:valAx>
        <c:axId val="39406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30" b="0" i="0" u="none" baseline="0">
                <a:solidFill>
                  <a:srgbClr val="000000"/>
                </a:solidFill>
              </a:defRPr>
            </a:pPr>
          </a:p>
        </c:txPr>
        <c:crossAx val="2674807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'hw1'!$B$5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'hw1'!$A$6:$A$106</c:f>
              <c:numCache/>
            </c:numRef>
          </c:xVal>
          <c:yVal>
            <c:numRef>
              <c:f>'hw1'!$B$6:$B$106</c:f>
              <c:numCache/>
            </c:numRef>
          </c:yVal>
          <c:smooth val="0"/>
        </c:ser>
        <c:axId val="19110356"/>
        <c:axId val="37775477"/>
      </c:scatterChart>
      <c:valAx>
        <c:axId val="19110356"/>
        <c:scaling>
          <c:orientation val="minMax"/>
          <c:max val="6"/>
          <c:min val="-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7775477"/>
        <c:crosses val="autoZero"/>
        <c:crossBetween val="midCat"/>
        <c:dispUnits/>
        <c:majorUnit val="1"/>
      </c:valAx>
      <c:valAx>
        <c:axId val="37775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25400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9110356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'hw1'!$D$5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'hw1'!$C$6:$C$17</c:f>
              <c:numCache/>
            </c:numRef>
          </c:xVal>
          <c:yVal>
            <c:numRef>
              <c:f>'hw1'!$D$6:$D$17</c:f>
              <c:numCache/>
            </c:numRef>
          </c:yVal>
          <c:smooth val="1"/>
        </c:ser>
        <c:axId val="4434974"/>
        <c:axId val="39914767"/>
      </c:scatterChart>
      <c:valAx>
        <c:axId val="4434974"/>
        <c:scaling>
          <c:orientation val="minMax"/>
          <c:max val="6"/>
          <c:min val="-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30" b="0" i="0" u="none" baseline="0">
                <a:solidFill>
                  <a:srgbClr val="000000"/>
                </a:solidFill>
              </a:defRPr>
            </a:pPr>
          </a:p>
        </c:txPr>
        <c:crossAx val="39914767"/>
        <c:crosses val="autoZero"/>
        <c:crossBetween val="midCat"/>
        <c:dispUnits/>
        <c:majorUnit val="1"/>
      </c:valAx>
      <c:valAx>
        <c:axId val="39914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30" b="0" i="0" u="none" baseline="0">
                <a:solidFill>
                  <a:srgbClr val="000000"/>
                </a:solidFill>
              </a:defRPr>
            </a:pPr>
          </a:p>
        </c:txPr>
        <c:crossAx val="4434974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9</xdr:col>
      <xdr:colOff>466725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2124075" y="28575"/>
        <a:ext cx="3495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23</xdr:row>
      <xdr:rowOff>9525</xdr:rowOff>
    </xdr:from>
    <xdr:to>
      <xdr:col>9</xdr:col>
      <xdr:colOff>276225</xdr:colOff>
      <xdr:row>44</xdr:row>
      <xdr:rowOff>66675</xdr:rowOff>
    </xdr:to>
    <xdr:graphicFrame>
      <xdr:nvGraphicFramePr>
        <xdr:cNvPr id="2" name="Chart 2"/>
        <xdr:cNvGraphicFramePr/>
      </xdr:nvGraphicFramePr>
      <xdr:xfrm>
        <a:off x="1200150" y="3733800"/>
        <a:ext cx="42291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19050</xdr:rowOff>
    </xdr:from>
    <xdr:to>
      <xdr:col>9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000250" y="828675"/>
        <a:ext cx="37814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19050</xdr:rowOff>
    </xdr:from>
    <xdr:to>
      <xdr:col>9</xdr:col>
      <xdr:colOff>209550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562100" y="828675"/>
        <a:ext cx="3781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19050</xdr:rowOff>
    </xdr:from>
    <xdr:to>
      <xdr:col>9</xdr:col>
      <xdr:colOff>209550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685925" y="828675"/>
        <a:ext cx="3781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19050</xdr:rowOff>
    </xdr:from>
    <xdr:to>
      <xdr:col>9</xdr:col>
      <xdr:colOff>209550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685925" y="828675"/>
        <a:ext cx="3781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19050</xdr:rowOff>
    </xdr:from>
    <xdr:to>
      <xdr:col>9</xdr:col>
      <xdr:colOff>209550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685925" y="828675"/>
        <a:ext cx="3781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0</xdr:rowOff>
    </xdr:from>
    <xdr:to>
      <xdr:col>9</xdr:col>
      <xdr:colOff>476250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771650" y="0"/>
        <a:ext cx="38576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23</xdr:row>
      <xdr:rowOff>85725</xdr:rowOff>
    </xdr:from>
    <xdr:to>
      <xdr:col>7</xdr:col>
      <xdr:colOff>400050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95250" y="3810000"/>
        <a:ext cx="42386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</xdr:rowOff>
    </xdr:from>
    <xdr:to>
      <xdr:col>10</xdr:col>
      <xdr:colOff>466725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257425" y="9525"/>
        <a:ext cx="3971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28575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733550" y="28575"/>
        <a:ext cx="3971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28575</xdr:rowOff>
    </xdr:from>
    <xdr:to>
      <xdr:col>9</xdr:col>
      <xdr:colOff>238125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228725" y="28575"/>
        <a:ext cx="40671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9</xdr:col>
      <xdr:colOff>504825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2524125" y="0"/>
        <a:ext cx="31146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21</xdr:row>
      <xdr:rowOff>114300</xdr:rowOff>
    </xdr:from>
    <xdr:to>
      <xdr:col>9</xdr:col>
      <xdr:colOff>457200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1524000" y="3514725"/>
        <a:ext cx="4067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4</xdr:row>
      <xdr:rowOff>19050</xdr:rowOff>
    </xdr:from>
    <xdr:to>
      <xdr:col>9</xdr:col>
      <xdr:colOff>209550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1562100" y="666750"/>
        <a:ext cx="3781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19050</xdr:rowOff>
    </xdr:from>
    <xdr:to>
      <xdr:col>9</xdr:col>
      <xdr:colOff>209550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562100" y="828675"/>
        <a:ext cx="3781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19050</xdr:rowOff>
    </xdr:from>
    <xdr:to>
      <xdr:col>9</xdr:col>
      <xdr:colOff>209550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562100" y="828675"/>
        <a:ext cx="3781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3" max="3" width="7.421875" style="0" customWidth="1"/>
    <col min="4" max="4" width="6.8515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-4</v>
      </c>
      <c r="B2" s="2">
        <f>(A2^3)/9-2*A2^2+3*A2+30</f>
        <v>-21.111111111111114</v>
      </c>
      <c r="C2" s="2">
        <f>-(A2^2)/9+4*A2/3+5</f>
        <v>-2.1111111111111107</v>
      </c>
      <c r="D2" s="2">
        <f>(A2^2)/9-4*A2/3+13</f>
        <v>20.11111111111111</v>
      </c>
    </row>
    <row r="3" spans="1:4" ht="12.75">
      <c r="A3">
        <v>-3</v>
      </c>
      <c r="B3" s="2">
        <f>(A3^3)/9-2*A3^2+3*A3+30</f>
        <v>0</v>
      </c>
      <c r="C3" s="2">
        <f>-(A3^2)/9+4*A3/3+5</f>
        <v>0</v>
      </c>
      <c r="D3" s="2">
        <f>(A3^2)/9-4*A3/3+13</f>
        <v>18</v>
      </c>
    </row>
    <row r="4" spans="1:4" ht="12.75">
      <c r="A4">
        <v>-2</v>
      </c>
      <c r="B4" s="2">
        <f>(A4^3)/9-2*A4^2+3*A4+30</f>
        <v>15.11111111111111</v>
      </c>
      <c r="C4" s="2">
        <f>-(A4^2)/9+4*A4/3+5</f>
        <v>1.8888888888888893</v>
      </c>
      <c r="D4" s="2">
        <f>(A4^2)/9-4*A4/3+13</f>
        <v>16.11111111111111</v>
      </c>
    </row>
    <row r="5" spans="1:4" ht="12.75">
      <c r="A5">
        <v>-1</v>
      </c>
      <c r="B5" s="2">
        <f>(A5^3)/9-2*A5^2+3*A5+30</f>
        <v>24.88888888888889</v>
      </c>
      <c r="C5" s="2">
        <f>-(A5^2)/9+4*A5/3+5</f>
        <v>3.5555555555555554</v>
      </c>
      <c r="D5" s="2">
        <f>(A5^2)/9-4*A5/3+13</f>
        <v>14.444444444444445</v>
      </c>
    </row>
    <row r="6" spans="1:4" ht="12.75">
      <c r="A6">
        <v>0</v>
      </c>
      <c r="B6" s="2">
        <f>(A6^3)/9-2*A6^2+3*A6+30</f>
        <v>30</v>
      </c>
      <c r="C6" s="2">
        <f>-(A6^2)/9+4*A6/3+5</f>
        <v>5</v>
      </c>
      <c r="D6" s="2">
        <f>(A6^2)/9-4*A6/3+13</f>
        <v>13</v>
      </c>
    </row>
    <row r="7" spans="1:4" ht="12.75">
      <c r="A7">
        <v>1</v>
      </c>
      <c r="B7" s="2">
        <f>(A7^3)/9-2*A7^2+3*A7+30</f>
        <v>31.11111111111111</v>
      </c>
      <c r="C7" s="2">
        <f>-(A7^2)/9+4*A7/3+5</f>
        <v>6.222222222222222</v>
      </c>
      <c r="D7" s="2">
        <f>(A7^2)/9-4*A7/3+13</f>
        <v>11.777777777777779</v>
      </c>
    </row>
    <row r="8" spans="1:4" ht="12.75">
      <c r="A8">
        <v>2</v>
      </c>
      <c r="B8" s="2">
        <f>(A8^3)/9-2*A8^2+3*A8+30</f>
        <v>28.88888888888889</v>
      </c>
      <c r="C8" s="2">
        <f>-(A8^2)/9+4*A8/3+5</f>
        <v>7.222222222222222</v>
      </c>
      <c r="D8" s="2">
        <f>(A8^2)/9-4*A8/3+13</f>
        <v>10.777777777777779</v>
      </c>
    </row>
    <row r="9" spans="1:4" ht="12.75">
      <c r="A9">
        <v>3</v>
      </c>
      <c r="B9" s="2">
        <f>(A9^3)/9-2*A9^2+3*A9+30</f>
        <v>24</v>
      </c>
      <c r="C9" s="2">
        <f>-(A9^2)/9+4*A9/3+5</f>
        <v>8</v>
      </c>
      <c r="D9" s="2">
        <f>(A9^2)/9-4*A9/3+13</f>
        <v>10</v>
      </c>
    </row>
    <row r="10" spans="1:4" ht="12.75">
      <c r="A10">
        <v>4</v>
      </c>
      <c r="B10" s="2">
        <f>(A10^3)/9-2*A10^2+3*A10+30</f>
        <v>17.11111111111111</v>
      </c>
      <c r="C10" s="2">
        <f>-(A10^2)/9+4*A10/3+5</f>
        <v>8.555555555555555</v>
      </c>
      <c r="D10" s="2">
        <f>(A10^2)/9-4*A10/3+13</f>
        <v>9.444444444444445</v>
      </c>
    </row>
    <row r="11" spans="1:4" ht="12.75">
      <c r="A11">
        <v>5</v>
      </c>
      <c r="B11" s="2">
        <f>(A11^3)/9-2*A11^2+3*A11+30</f>
        <v>8.888888888888886</v>
      </c>
      <c r="C11" s="2">
        <f>-(A11^2)/9+4*A11/3+5</f>
        <v>8.88888888888889</v>
      </c>
      <c r="D11" s="2">
        <f>(A11^2)/9-4*A11/3+13</f>
        <v>9.11111111111111</v>
      </c>
    </row>
    <row r="12" spans="1:4" ht="12.75">
      <c r="A12">
        <v>6</v>
      </c>
      <c r="B12" s="2">
        <f>(A12^3)/9-2*A12^2+3*A12+30</f>
        <v>0</v>
      </c>
      <c r="C12" s="2">
        <f>-(A12^2)/9+4*A12/3+5</f>
        <v>9</v>
      </c>
      <c r="D12" s="2">
        <f>(A12^2)/9-4*A12/3+13</f>
        <v>9</v>
      </c>
    </row>
    <row r="13" spans="1:4" ht="12.75">
      <c r="A13">
        <v>7</v>
      </c>
      <c r="B13" s="2">
        <f>(A13^3)/9-2*A13^2+3*A13+30</f>
        <v>-8.888888888888886</v>
      </c>
      <c r="C13" s="2">
        <f>-(A13^2)/9+4*A13/3+5</f>
        <v>8.88888888888889</v>
      </c>
      <c r="D13" s="2">
        <f>(A13^2)/9-4*A13/3+13</f>
        <v>9.11111111111111</v>
      </c>
    </row>
    <row r="14" spans="1:4" ht="12.75">
      <c r="A14">
        <v>8</v>
      </c>
      <c r="B14" s="2">
        <f>(A14^3)/9-2*A14^2+3*A14+30</f>
        <v>-17.111111111111114</v>
      </c>
      <c r="C14" s="2">
        <f>-(A14^2)/9+4*A14/3+5</f>
        <v>8.555555555555555</v>
      </c>
      <c r="D14" s="2">
        <f>(A14^2)/9-4*A14/3+13</f>
        <v>9.444444444444445</v>
      </c>
    </row>
    <row r="15" spans="1:4" ht="12.75">
      <c r="A15">
        <v>9</v>
      </c>
      <c r="B15" s="2">
        <f>(A15^3)/9-2*A15^2+3*A15+30</f>
        <v>-24</v>
      </c>
      <c r="C15" s="2">
        <f>-(A15^2)/9+4*A15/3+5</f>
        <v>8</v>
      </c>
      <c r="D15" s="2">
        <f>(A15^2)/9-4*A15/3+13</f>
        <v>10</v>
      </c>
    </row>
    <row r="16" spans="1:4" ht="12.75">
      <c r="A16">
        <v>10</v>
      </c>
      <c r="B16" s="2">
        <f>(A16^3)/9-2*A16^2+3*A16+30</f>
        <v>-28.888888888888886</v>
      </c>
      <c r="C16" s="2">
        <f>-(A16^2)/9+4*A16/3+5</f>
        <v>7.222222222222223</v>
      </c>
      <c r="D16" s="2">
        <f>(A16^2)/9-4*A16/3+13</f>
        <v>10.777777777777777</v>
      </c>
    </row>
    <row r="17" spans="1:4" ht="12.75">
      <c r="A17">
        <v>11</v>
      </c>
      <c r="B17" s="2">
        <f>(A17^3)/9-2*A17^2+3*A17+30</f>
        <v>-31.111111111111114</v>
      </c>
      <c r="C17" s="2">
        <f>-(A17^2)/9+4*A17/3+5</f>
        <v>6.222222222222221</v>
      </c>
      <c r="D17" s="2">
        <f>(A17^2)/9-4*A17/3+13</f>
        <v>11.777777777777779</v>
      </c>
    </row>
    <row r="18" spans="1:4" ht="12.75">
      <c r="A18">
        <v>12</v>
      </c>
      <c r="B18" s="2">
        <f>(A18^3)/9-2*A18^2+3*A18+30</f>
        <v>-30</v>
      </c>
      <c r="C18" s="2">
        <f>-(A18^2)/9+4*A18/3+5</f>
        <v>5</v>
      </c>
      <c r="D18" s="2">
        <f>(A18^2)/9-4*A18/3+13</f>
        <v>13</v>
      </c>
    </row>
    <row r="19" spans="1:4" ht="12.75">
      <c r="A19">
        <v>13</v>
      </c>
      <c r="B19" s="2">
        <f>(A19^3)/9-2*A19^2+3*A19+30</f>
        <v>-24.888888888888886</v>
      </c>
      <c r="C19" s="2">
        <f>-(A19^2)/9+4*A19/3+5</f>
        <v>3.5555555555555536</v>
      </c>
      <c r="D19" s="2">
        <f>(A19^2)/9-4*A19/3+13</f>
        <v>14.444444444444446</v>
      </c>
    </row>
    <row r="20" spans="1:4" ht="12.75">
      <c r="A20">
        <v>14</v>
      </c>
      <c r="B20" s="2">
        <f>(A20^3)/9-2*A20^2+3*A20+30</f>
        <v>-15.111111111111086</v>
      </c>
      <c r="C20" s="2">
        <f>-(A20^2)/9+4*A20/3+5</f>
        <v>1.8888888888888893</v>
      </c>
      <c r="D20" s="2">
        <f>(A20^2)/9-4*A20/3+13</f>
        <v>16.11111111111111</v>
      </c>
    </row>
    <row r="21" spans="1:4" ht="12.75">
      <c r="A21">
        <v>15</v>
      </c>
      <c r="B21" s="2">
        <f>(A21^3)/9-2*A21^2+3*A21+30</f>
        <v>0</v>
      </c>
      <c r="C21" s="2">
        <f>-(A21^2)/9+4*A21/3+5</f>
        <v>0</v>
      </c>
      <c r="D21" s="2">
        <f>(A21^2)/9-4*A21/3+13</f>
        <v>18</v>
      </c>
    </row>
    <row r="22" spans="1:4" ht="12.75">
      <c r="A22">
        <v>16</v>
      </c>
      <c r="B22" s="2">
        <f>(A22^3)/9-2*A22^2+3*A22+30</f>
        <v>21.111111111111086</v>
      </c>
      <c r="C22" s="2">
        <f>-(A22^2)/9+4*A22/3+5</f>
        <v>-2.1111111111111107</v>
      </c>
      <c r="D22" s="2">
        <f>(A22^2)/9-4*A22/3+13</f>
        <v>20.11111111111111</v>
      </c>
    </row>
    <row r="23" spans="2:4" ht="12.75">
      <c r="B23" s="2"/>
      <c r="C23" s="2"/>
      <c r="D23" s="2"/>
    </row>
    <row r="24" spans="1:4" ht="12.75">
      <c r="A24" s="1" t="s">
        <v>0</v>
      </c>
      <c r="B24" s="1" t="s">
        <v>1</v>
      </c>
      <c r="C24" s="2"/>
      <c r="D24" s="2"/>
    </row>
    <row r="25" spans="1:4" ht="12.75">
      <c r="A25">
        <v>-4</v>
      </c>
      <c r="B25" s="3">
        <v>-35</v>
      </c>
      <c r="C25" s="2"/>
      <c r="D25" s="2"/>
    </row>
    <row r="26" spans="1:4" ht="12.75">
      <c r="A26">
        <v>16</v>
      </c>
      <c r="B26" s="3">
        <v>35</v>
      </c>
      <c r="C26" s="2"/>
      <c r="D26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5">
      <selection activeCell="A8" sqref="A8"/>
    </sheetView>
  </sheetViews>
  <sheetFormatPr defaultColWidth="9.140625" defaultRowHeight="12.75"/>
  <cols>
    <col min="1" max="1" width="12.140625" style="0" customWidth="1"/>
    <col min="2" max="2" width="13.8515625" style="0" customWidth="1"/>
    <col min="3" max="3" width="8.140625" style="0" customWidth="1"/>
    <col min="5" max="5" width="6.00390625" style="0" customWidth="1"/>
    <col min="6" max="6" width="6.8515625" style="0" customWidth="1"/>
  </cols>
  <sheetData>
    <row r="1" spans="3:6" ht="12.75">
      <c r="C1" s="1" t="s">
        <v>13</v>
      </c>
      <c r="D1" s="1"/>
      <c r="E1" s="1"/>
      <c r="F1" s="1"/>
    </row>
    <row r="2" spans="1:3" ht="12.75">
      <c r="A2" s="1" t="s">
        <v>9</v>
      </c>
      <c r="B2">
        <v>-6</v>
      </c>
      <c r="C2">
        <v>5</v>
      </c>
    </row>
    <row r="3" spans="1:2" ht="12.75">
      <c r="A3" s="1" t="s">
        <v>10</v>
      </c>
      <c r="B3">
        <v>6</v>
      </c>
    </row>
    <row r="4" spans="1:2" ht="12.75">
      <c r="A4" s="1" t="s">
        <v>17</v>
      </c>
      <c r="B4" s="4">
        <f>(B3-B2)/20</f>
        <v>0.6</v>
      </c>
    </row>
    <row r="5" ht="12.75">
      <c r="A5" s="1" t="s">
        <v>12</v>
      </c>
    </row>
    <row r="6" spans="1:3" ht="12.75">
      <c r="A6" s="1" t="s">
        <v>0</v>
      </c>
      <c r="B6" s="1" t="s">
        <v>7</v>
      </c>
      <c r="C6" s="6"/>
    </row>
    <row r="7" spans="1:2" ht="12.75">
      <c r="A7" s="4">
        <f>B2</f>
        <v>-6</v>
      </c>
      <c r="B7" s="2">
        <f>A7^3-C$2^2*A7</f>
        <v>-66</v>
      </c>
    </row>
    <row r="8" spans="1:2" ht="12.75">
      <c r="A8" s="4">
        <f>A7+$B$4</f>
        <v>-5.4</v>
      </c>
      <c r="B8" s="2">
        <f>A8^3-C$2^2*A8</f>
        <v>-22.464000000000027</v>
      </c>
    </row>
    <row r="9" spans="1:2" ht="12.75">
      <c r="A9" s="4">
        <f>A8+$B$4</f>
        <v>-4.800000000000001</v>
      </c>
      <c r="B9" s="2">
        <f>A9^3-C$2^2*A9</f>
        <v>9.407999999999959</v>
      </c>
    </row>
    <row r="10" spans="1:2" ht="12.75">
      <c r="A10" s="4">
        <f>A9+$B$4</f>
        <v>-4.200000000000001</v>
      </c>
      <c r="B10" s="2">
        <f>A10^3-C$2^2*A10</f>
        <v>30.911999999999978</v>
      </c>
    </row>
    <row r="11" spans="1:2" ht="12.75">
      <c r="A11" s="4">
        <f>A10+$B$4</f>
        <v>-3.600000000000001</v>
      </c>
      <c r="B11" s="2">
        <f>A11^3-C$2^2*A11</f>
        <v>43.34399999999999</v>
      </c>
    </row>
    <row r="12" spans="1:2" ht="12.75">
      <c r="A12" s="4">
        <f>A11+$B$4</f>
        <v>-3.000000000000001</v>
      </c>
      <c r="B12" s="2">
        <f>A12^3-C$2^2*A12</f>
        <v>48</v>
      </c>
    </row>
    <row r="13" spans="1:2" ht="12.75">
      <c r="A13" s="4">
        <f>-SQRT(C$2^2/3)</f>
        <v>-2.886751345948129</v>
      </c>
      <c r="B13" s="2">
        <f>A13^3-C$2^2*A13</f>
        <v>48.11252243246881</v>
      </c>
    </row>
    <row r="14" spans="1:2" ht="12.75">
      <c r="A14" s="4">
        <f>A12+$B$4</f>
        <v>-2.400000000000001</v>
      </c>
      <c r="B14" s="2">
        <f>A14^3-C$2^2*A14</f>
        <v>46.17600000000001</v>
      </c>
    </row>
    <row r="15" spans="1:2" ht="12.75">
      <c r="A15" s="4">
        <f>A14+$B$4</f>
        <v>-1.8000000000000007</v>
      </c>
      <c r="B15" s="2">
        <f>A15^3-C$2^2*A15</f>
        <v>39.168000000000006</v>
      </c>
    </row>
    <row r="16" spans="1:2" ht="12.75">
      <c r="A16" s="4">
        <f>A15+$B$4</f>
        <v>-1.2000000000000006</v>
      </c>
      <c r="B16" s="2">
        <f>A16^3-C$2^2*A16</f>
        <v>28.272000000000013</v>
      </c>
    </row>
    <row r="17" spans="1:2" ht="12.75">
      <c r="A17" s="4">
        <f>A16+$B$4</f>
        <v>-0.6000000000000006</v>
      </c>
      <c r="B17" s="2">
        <f>A17^3-C$2^2*A17</f>
        <v>14.784000000000015</v>
      </c>
    </row>
    <row r="18" spans="1:2" ht="12.75">
      <c r="A18" s="4">
        <f>A17+$B$4</f>
        <v>0</v>
      </c>
      <c r="B18" s="2">
        <f>A18^3-C$2^2*A18</f>
        <v>0</v>
      </c>
    </row>
    <row r="19" spans="1:2" ht="12.75">
      <c r="A19" s="4">
        <f>A18+$B$4</f>
        <v>0.6</v>
      </c>
      <c r="B19" s="2">
        <f>A19^3-C$2^2*A19</f>
        <v>-14.784</v>
      </c>
    </row>
    <row r="20" spans="1:2" ht="12.75">
      <c r="A20" s="4">
        <f>A19+$B$4</f>
        <v>1.2</v>
      </c>
      <c r="B20" s="2">
        <f>A20^3-C$2^2*A20</f>
        <v>-28.272</v>
      </c>
    </row>
    <row r="21" spans="1:2" ht="12.75">
      <c r="A21" s="4">
        <f>A20+$B$4</f>
        <v>1.7999999999999998</v>
      </c>
      <c r="B21" s="2">
        <f>A21^3-C$2^2*A21</f>
        <v>-39.16799999999999</v>
      </c>
    </row>
    <row r="22" spans="1:2" ht="12.75">
      <c r="A22" s="4">
        <f>A21+$B$4</f>
        <v>2.4</v>
      </c>
      <c r="B22" s="2">
        <f>A22^3-C$2^2*A22</f>
        <v>-46.176</v>
      </c>
    </row>
    <row r="23" spans="1:2" ht="12.75">
      <c r="A23" s="4">
        <f>SQRT(C$2^2/3)</f>
        <v>2.886751345948129</v>
      </c>
      <c r="B23" s="2">
        <f>A23^3-C$2^2*A23</f>
        <v>-48.11252243246881</v>
      </c>
    </row>
    <row r="24" spans="1:2" ht="12.75">
      <c r="A24" s="4">
        <f>A22+$B$4</f>
        <v>3</v>
      </c>
      <c r="B24" s="2">
        <f>A24^3-C$2^2*A24</f>
        <v>-48</v>
      </c>
    </row>
    <row r="25" spans="1:2" ht="12.75">
      <c r="A25" s="4">
        <f>A24+$B$4</f>
        <v>3.6</v>
      </c>
      <c r="B25" s="2">
        <f>A25^3-C$2^2*A25</f>
        <v>-43.343999999999994</v>
      </c>
    </row>
    <row r="26" spans="1:2" ht="12.75">
      <c r="A26" s="4">
        <f>A25+$B$4</f>
        <v>4.2</v>
      </c>
      <c r="B26" s="2">
        <f>A26^3-C$2^2*A26</f>
        <v>-30.911999999999992</v>
      </c>
    </row>
    <row r="27" spans="1:2" ht="12.75">
      <c r="A27" s="4">
        <f>A26+$B$4</f>
        <v>4.8</v>
      </c>
      <c r="B27" s="2">
        <f>A27^3-C$2^2*A27</f>
        <v>-9.408000000000015</v>
      </c>
    </row>
    <row r="28" spans="1:2" ht="12.75">
      <c r="A28" s="4">
        <f>A27+$B$4</f>
        <v>5.3999999999999995</v>
      </c>
      <c r="B28" s="2">
        <f>A28^3-C$2^2*A28</f>
        <v>22.463999999999942</v>
      </c>
    </row>
    <row r="29" spans="1:2" ht="12.75">
      <c r="A29" s="4">
        <f>A28+$B$4</f>
        <v>5.999999999999999</v>
      </c>
      <c r="B29" s="2">
        <f>A29^3-C$2^2*A29</f>
        <v>65.99999999999994</v>
      </c>
    </row>
    <row r="30" spans="1:2" ht="12.75">
      <c r="A30" s="4">
        <f>-SQRT(C$2^2/3)</f>
        <v>-2.886751345948129</v>
      </c>
      <c r="B30" s="2">
        <f>A30^3-C$2^2*A30</f>
        <v>48.11252243246881</v>
      </c>
    </row>
    <row r="31" spans="1:2" ht="12.75">
      <c r="A31" s="4">
        <f>SQRT(C$2^2/3)</f>
        <v>2.886751345948129</v>
      </c>
      <c r="B31" s="2">
        <f>A31^3-C$2^2*A31</f>
        <v>-48.11252243246881</v>
      </c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B7" sqref="B7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8.140625" style="0" customWidth="1"/>
    <col min="5" max="5" width="6.00390625" style="0" customWidth="1"/>
    <col min="6" max="6" width="6.8515625" style="0" customWidth="1"/>
  </cols>
  <sheetData>
    <row r="1" spans="3:6" ht="12.75">
      <c r="C1" s="1" t="s">
        <v>13</v>
      </c>
      <c r="D1" s="1" t="s">
        <v>14</v>
      </c>
      <c r="E1" s="1" t="s">
        <v>15</v>
      </c>
      <c r="F1" s="1" t="s">
        <v>16</v>
      </c>
    </row>
    <row r="2" spans="1:6" ht="12.75">
      <c r="A2" s="1" t="s">
        <v>9</v>
      </c>
      <c r="B2">
        <v>-6</v>
      </c>
      <c r="C2">
        <v>2</v>
      </c>
      <c r="D2">
        <v>5</v>
      </c>
      <c r="E2">
        <v>5</v>
      </c>
      <c r="F2">
        <v>1</v>
      </c>
    </row>
    <row r="3" spans="1:2" ht="12.75">
      <c r="A3" s="1" t="s">
        <v>10</v>
      </c>
      <c r="B3">
        <v>6</v>
      </c>
    </row>
    <row r="4" spans="1:5" ht="12.75">
      <c r="A4" s="1" t="s">
        <v>17</v>
      </c>
      <c r="B4" s="4">
        <f>(B3-B2)/65</f>
        <v>0.18461538461538463</v>
      </c>
      <c r="C4" s="4">
        <f>C2^2+D2^2+E2^2</f>
        <v>54</v>
      </c>
      <c r="D4" s="4">
        <f>C2^2*D2^2+C2^2*E2^2+D2^2*E2^2</f>
        <v>825</v>
      </c>
      <c r="E4" s="4">
        <f>C2^2*D2^2*E2^2</f>
        <v>2500</v>
      </c>
    </row>
    <row r="5" spans="1:3" ht="12.75">
      <c r="A5" s="1" t="s">
        <v>12</v>
      </c>
      <c r="C5" t="str">
        <f>F2&amp;"*("&amp;"x^6 - "&amp;C4&amp;"x^4 + "&amp;D4&amp;" x^2 - "&amp;E4&amp;")"</f>
        <v>1*(x^6 - 54x^4 + 825 x^2 - 2500)</v>
      </c>
    </row>
    <row r="6" spans="1:3" ht="12.75">
      <c r="A6" s="1" t="s">
        <v>0</v>
      </c>
      <c r="B6" s="1" t="s">
        <v>7</v>
      </c>
      <c r="C6" s="6"/>
    </row>
    <row r="7" spans="1:2" ht="12.75">
      <c r="A7" s="4">
        <f>B2</f>
        <v>-6</v>
      </c>
      <c r="B7" s="2">
        <f>A7^4-(C$2^2+D$2^2)*A7^2+C$2^2*D$2^2</f>
        <v>352</v>
      </c>
    </row>
    <row r="8" spans="1:2" ht="12.75">
      <c r="A8" s="4">
        <f>A7+$B$4</f>
        <v>-5.815384615384615</v>
      </c>
      <c r="B8" s="2">
        <f>A8^4-(C$2^2+D$2^2)*A8^2+C$2^2*D$2^2</f>
        <v>262.96210110290235</v>
      </c>
    </row>
    <row r="9" spans="1:2" ht="12.75">
      <c r="A9" s="4">
        <f>A8+$B$4</f>
        <v>-5.63076923076923</v>
      </c>
      <c r="B9" s="2">
        <f>A9^4-(C$2^2+D$2^2)*A9^2+C$2^2*D$2^2</f>
        <v>185.78136821539852</v>
      </c>
    </row>
    <row r="10" spans="1:2" ht="12.75">
      <c r="A10" s="4">
        <f>A9+$B$4</f>
        <v>-5.4461538461538455</v>
      </c>
      <c r="B10" s="2">
        <f>A10^4-(C$2^2+D$2^2)*A10^2+C$2^2*D$2^2</f>
        <v>119.5935411785299</v>
      </c>
    </row>
    <row r="11" spans="1:2" ht="12.75">
      <c r="A11" s="4">
        <f>A10+$B$4</f>
        <v>-5.261538461538461</v>
      </c>
      <c r="B11" s="2">
        <f>A11^4-(C$2^2+D$2^2)*A11^2+C$2^2*D$2^2</f>
        <v>63.562239193305345</v>
      </c>
    </row>
    <row r="12" spans="1:2" ht="12.75">
      <c r="A12" s="4">
        <f>A11+$B$4</f>
        <v>-5.076923076923076</v>
      </c>
      <c r="B12" s="2">
        <f>A12^4-(C$2^2+D$2^2)*A12^2+C$2^2*D$2^2</f>
        <v>16.878960820699263</v>
      </c>
    </row>
    <row r="13" spans="1:2" ht="12.75">
      <c r="A13" s="4">
        <f>A12+$B$4</f>
        <v>-4.892307692307691</v>
      </c>
      <c r="B13" s="2">
        <f>A13^4-(C$2^2+D$2^2)*A13^2+C$2^2*D$2^2</f>
        <v>-21.23691601834696</v>
      </c>
    </row>
    <row r="14" spans="1:2" ht="12.75">
      <c r="A14" s="4">
        <f>A13+$B$4</f>
        <v>-4.707692307692306</v>
      </c>
      <c r="B14" s="2">
        <f>A14^4-(C$2^2+D$2^2)*A14^2+C$2^2*D$2^2</f>
        <v>-51.53813404292583</v>
      </c>
    </row>
    <row r="15" spans="1:2" ht="12.75">
      <c r="A15" s="4">
        <f>A14+$B$4</f>
        <v>-4.523076923076921</v>
      </c>
      <c r="B15" s="2">
        <f>A15^4-(C$2^2+D$2^2)*A15^2+C$2^2*D$2^2</f>
        <v>-74.74955661216359</v>
      </c>
    </row>
    <row r="16" spans="1:2" ht="12.75">
      <c r="A16" s="4">
        <f>A15+$B$4</f>
        <v>-4.338461538461536</v>
      </c>
      <c r="B16" s="2">
        <f>A16^4-(C$2^2+D$2^2)*A16^2+C$2^2*D$2^2</f>
        <v>-91.5681677252199</v>
      </c>
    </row>
    <row r="17" spans="1:2" ht="12.75">
      <c r="A17" s="4">
        <f>A16+$B$4</f>
        <v>-4.1538461538461515</v>
      </c>
      <c r="B17" s="2">
        <f>A17^4-(C$2^2+D$2^2)*A17^2+C$2^2*D$2^2</f>
        <v>-102.66307202128792</v>
      </c>
    </row>
    <row r="18" spans="1:2" ht="12.75">
      <c r="A18" s="4">
        <f>A17+$B$4</f>
        <v>-3.9692307692307667</v>
      </c>
      <c r="B18" s="2">
        <f>A18^4-(C$2^2+D$2^2)*A18^2+C$2^2*D$2^2</f>
        <v>-108.6754947795946</v>
      </c>
    </row>
    <row r="19" spans="1:2" ht="12.75">
      <c r="A19" s="4">
        <f>A18+$B$4</f>
        <v>-3.784615384615382</v>
      </c>
      <c r="B19" s="2">
        <f>A19^4-(C$2^2+D$2^2)*A19^2+C$2^2*D$2^2</f>
        <v>-110.21878191940061</v>
      </c>
    </row>
    <row r="20" spans="1:2" ht="12.75">
      <c r="A20" s="4">
        <f>A19+$B$4</f>
        <v>-3.599999999999997</v>
      </c>
      <c r="B20" s="2">
        <f>A20^4-(C$2^2+D$2^2)*A20^2+C$2^2*D$2^2</f>
        <v>-107.87839999999991</v>
      </c>
    </row>
    <row r="21" spans="1:2" ht="12.75">
      <c r="A21" s="4">
        <f>A20+$B$4</f>
        <v>-3.415384615384612</v>
      </c>
      <c r="B21" s="2">
        <f>A21^4-(C$2^2+D$2^2)*A21^2+C$2^2*D$2^2</f>
        <v>-102.21193622072042</v>
      </c>
    </row>
    <row r="22" spans="1:2" ht="12.75">
      <c r="A22" s="4">
        <f>A21+$B$4</f>
        <v>-3.2307692307692273</v>
      </c>
      <c r="B22" s="2">
        <f>A22^4-(C$2^2+D$2^2)*A22^2+C$2^2*D$2^2</f>
        <v>-93.74909842092347</v>
      </c>
    </row>
    <row r="23" spans="1:2" ht="12.75">
      <c r="A23" s="4">
        <f>A22+$B$4</f>
        <v>-3.0461538461538424</v>
      </c>
      <c r="B23" s="2">
        <f>A23^4-(C$2^2+D$2^2)*A23^2+C$2^2*D$2^2</f>
        <v>-82.99171508000398</v>
      </c>
    </row>
    <row r="24" spans="1:2" ht="12.75">
      <c r="A24" s="4">
        <f>A23+$B$4</f>
        <v>-2.8615384615384576</v>
      </c>
      <c r="B24" s="2">
        <f>A24^4-(C$2^2+D$2^2)*A24^2+C$2^2*D$2^2</f>
        <v>-70.4137353173906</v>
      </c>
    </row>
    <row r="25" spans="1:2" ht="12.75">
      <c r="A25" s="4">
        <f>A24+$B$4</f>
        <v>-2.6769230769230727</v>
      </c>
      <c r="B25" s="2">
        <f>A25^4-(C$2^2+D$2^2)*A25^2+C$2^2*D$2^2</f>
        <v>-56.46122889254545</v>
      </c>
    </row>
    <row r="26" spans="1:2" ht="12.75">
      <c r="A26" s="4">
        <f>A25+$B$4</f>
        <v>-2.492307692307688</v>
      </c>
      <c r="B26" s="2">
        <f>A26^4-(C$2^2+D$2^2)*A26^2+C$2^2*D$2^2</f>
        <v>-41.55238620496445</v>
      </c>
    </row>
    <row r="27" spans="1:2" ht="12.75">
      <c r="A27" s="4">
        <f>A26+$B$4</f>
        <v>-2.307692307692303</v>
      </c>
      <c r="B27" s="2">
        <f>A27^4-(C$2^2+D$2^2)*A27^2+C$2^2*D$2^2</f>
        <v>-26.07751829417697</v>
      </c>
    </row>
    <row r="28" spans="1:2" ht="12.75">
      <c r="A28" s="4">
        <f>A27+$B$4</f>
        <v>-2.123076923076918</v>
      </c>
      <c r="B28" s="2">
        <f>A28^4-(C$2^2+D$2^2)*A28^2+C$2^2*D$2^2</f>
        <v>-10.399056839746095</v>
      </c>
    </row>
    <row r="29" spans="1:2" ht="12.75">
      <c r="A29" s="4">
        <f>A28+$B$4</f>
        <v>-1.9384615384615336</v>
      </c>
      <c r="B29" s="2">
        <f>A29^4-(C$2^2+D$2^2)*A29^2+C$2^2*D$2^2</f>
        <v>5.148445838731533</v>
      </c>
    </row>
    <row r="30" spans="1:2" ht="12.75">
      <c r="A30" s="4">
        <f>A29+$B$4</f>
        <v>-1.753846153846149</v>
      </c>
      <c r="B30" s="2">
        <f>A30^4-(C$2^2+D$2^2)*A30^2+C$2^2*D$2^2</f>
        <v>20.25831678162568</v>
      </c>
    </row>
    <row r="31" spans="1:2" ht="12.75">
      <c r="A31" s="4">
        <f>A30+$B$4</f>
        <v>-1.5692307692307643</v>
      </c>
      <c r="B31" s="2">
        <f>A31^4-(C$2^2+D$2^2)*A31^2+C$2^2*D$2^2</f>
        <v>34.65176238927245</v>
      </c>
    </row>
    <row r="32" spans="1:2" ht="12.75">
      <c r="A32" s="4">
        <f>A31+$B$4</f>
        <v>-1.3846153846153797</v>
      </c>
      <c r="B32" s="2">
        <f>A32^4-(C$2^2+D$2^2)*A32^2+C$2^2*D$2^2</f>
        <v>48.077868421974365</v>
      </c>
    </row>
    <row r="33" spans="1:2" ht="12.75">
      <c r="A33" s="4">
        <f>A32+$B$4</f>
        <v>-1.199999999999995</v>
      </c>
      <c r="B33" s="2">
        <f>A33^4-(C$2^2+D$2^2)*A33^2+C$2^2*D$2^2</f>
        <v>60.31360000000031</v>
      </c>
    </row>
    <row r="34" spans="1:2" ht="12.75">
      <c r="A34" s="4">
        <f>A33+$B$4</f>
        <v>-1.0153846153846104</v>
      </c>
      <c r="B34" s="2">
        <f>A34^4-(C$2^2+D$2^2)*A34^2+C$2^2*D$2^2</f>
        <v>71.16380160358558</v>
      </c>
    </row>
    <row r="35" spans="1:2" ht="12.75">
      <c r="A35" s="4">
        <f>A34+$B$4</f>
        <v>-0.8307692307692258</v>
      </c>
      <c r="B35" s="2">
        <f>A35^4-(C$2^2+D$2^2)*A35^2+C$2^2*D$2^2</f>
        <v>80.46119707293184</v>
      </c>
    </row>
    <row r="36" spans="1:2" ht="12.75">
      <c r="A36" s="4">
        <f>A35+$B$4</f>
        <v>-0.6461538461538412</v>
      </c>
      <c r="B36" s="2">
        <f>A36^4-(C$2^2+D$2^2)*A36^2+C$2^2*D$2^2</f>
        <v>88.06638960820717</v>
      </c>
    </row>
    <row r="37" spans="1:2" ht="12.75">
      <c r="A37" s="4">
        <f>A36+$B$4</f>
        <v>-0.46153846153845657</v>
      </c>
      <c r="B37" s="2">
        <f>A37^4-(C$2^2+D$2^2)*A37^2+C$2^2*D$2^2</f>
        <v>93.86786176954601</v>
      </c>
    </row>
    <row r="38" spans="1:2" ht="12.75">
      <c r="A38" s="4">
        <f>A37+$B$4</f>
        <v>-0.27692307692307194</v>
      </c>
      <c r="B38" s="2">
        <f>A38^4-(C$2^2+D$2^2)*A38^2+C$2^2*D$2^2</f>
        <v>97.7819754770492</v>
      </c>
    </row>
    <row r="39" spans="1:2" ht="12.75">
      <c r="A39" s="4">
        <f>A38+$B$4</f>
        <v>-0.09230769230768732</v>
      </c>
      <c r="B39" s="2">
        <f>A39^4-(C$2^2+D$2^2)*A39^2+C$2^2*D$2^2</f>
        <v>99.75297201078396</v>
      </c>
    </row>
    <row r="40" spans="1:2" ht="12.75">
      <c r="A40" s="4">
        <f>A39+$B$4</f>
        <v>0.09230769230769731</v>
      </c>
      <c r="B40" s="2">
        <f>A40^4-(C$2^2+D$2^2)*A40^2+C$2^2*D$2^2</f>
        <v>99.7529720107839</v>
      </c>
    </row>
    <row r="41" spans="1:2" ht="12.75">
      <c r="A41" s="4">
        <f>A40+$B$4</f>
        <v>0.27692307692308193</v>
      </c>
      <c r="B41" s="2">
        <f>A41^4-(C$2^2+D$2^2)*A41^2+C$2^2*D$2^2</f>
        <v>97.78197547704904</v>
      </c>
    </row>
    <row r="42" spans="1:2" ht="12.75">
      <c r="A42" s="4">
        <f>A41+$B$4</f>
        <v>0.46153846153846656</v>
      </c>
      <c r="B42" s="2">
        <f>A42^4-(C$2^2+D$2^2)*A42^2+C$2^2*D$2^2</f>
        <v>93.86786176954575</v>
      </c>
    </row>
    <row r="43" spans="1:2" ht="12.75">
      <c r="A43" s="4">
        <f>A42+$B$4</f>
        <v>0.6461538461538512</v>
      </c>
      <c r="B43" s="2">
        <f>A43^4-(C$2^2+D$2^2)*A43^2+C$2^2*D$2^2</f>
        <v>88.0663896082068</v>
      </c>
    </row>
    <row r="44" spans="1:2" ht="12.75">
      <c r="A44" s="4">
        <f>A43+$B$4</f>
        <v>0.8307692307692358</v>
      </c>
      <c r="B44" s="2">
        <f>A44^4-(C$2^2+D$2^2)*A44^2+C$2^2*D$2^2</f>
        <v>80.46119707293138</v>
      </c>
    </row>
    <row r="45" spans="1:2" ht="12.75">
      <c r="A45" s="4">
        <f>A44+$B$4</f>
        <v>1.0153846153846204</v>
      </c>
      <c r="B45" s="2">
        <f>A45^4-(C$2^2+D$2^2)*A45^2+C$2^2*D$2^2</f>
        <v>71.16380160358503</v>
      </c>
    </row>
    <row r="46" spans="1:2" ht="12.75">
      <c r="A46" s="4">
        <f>A45+$B$4</f>
        <v>1.200000000000005</v>
      </c>
      <c r="B46" s="2">
        <f>A46^4-(C$2^2+D$2^2)*A46^2+C$2^2*D$2^2</f>
        <v>60.31359999999968</v>
      </c>
    </row>
    <row r="47" spans="1:2" ht="12.75">
      <c r="A47" s="4">
        <f>A46+$B$4</f>
        <v>1.3846153846153897</v>
      </c>
      <c r="B47" s="2">
        <f>A47^4-(C$2^2+D$2^2)*A47^2+C$2^2*D$2^2</f>
        <v>48.07786842197366</v>
      </c>
    </row>
    <row r="48" spans="1:2" ht="12.75">
      <c r="A48" s="4">
        <f>A47+$B$4</f>
        <v>1.5692307692307743</v>
      </c>
      <c r="B48" s="2">
        <f>A48^4-(C$2^2+D$2^2)*A48^2+C$2^2*D$2^2</f>
        <v>34.651762389271695</v>
      </c>
    </row>
    <row r="49" spans="1:2" ht="12.75">
      <c r="A49" s="4">
        <f>A48+$B$4</f>
        <v>1.753846153846159</v>
      </c>
      <c r="B49" s="2">
        <f>A49^4-(C$2^2+D$2^2)*A49^2+C$2^2*D$2^2</f>
        <v>20.25831678162487</v>
      </c>
    </row>
    <row r="50" spans="1:2" ht="12.75">
      <c r="A50" s="4">
        <f>A49+$B$4</f>
        <v>1.9384615384615436</v>
      </c>
      <c r="B50" s="2">
        <f>A50^4-(C$2^2+D$2^2)*A50^2+C$2^2*D$2^2</f>
        <v>5.148445838730723</v>
      </c>
    </row>
    <row r="51" spans="1:2" ht="12.75">
      <c r="A51" s="4">
        <f>A50+$B$4</f>
        <v>2.123076923076928</v>
      </c>
      <c r="B51" s="2">
        <f>A51^4-(C$2^2+D$2^2)*A51^2+C$2^2*D$2^2</f>
        <v>-10.399056839746933</v>
      </c>
    </row>
    <row r="52" spans="1:2" ht="12.75">
      <c r="A52" s="4">
        <f>A51+$B$4</f>
        <v>2.307692307692313</v>
      </c>
      <c r="B52" s="2">
        <f>A52^4-(C$2^2+D$2^2)*A52^2+C$2^2*D$2^2</f>
        <v>-26.077518294177793</v>
      </c>
    </row>
    <row r="53" spans="1:2" ht="12.75">
      <c r="A53" s="4">
        <f>A52+$B$4</f>
        <v>2.4923076923076977</v>
      </c>
      <c r="B53" s="2">
        <f>A53^4-(C$2^2+D$2^2)*A53^2+C$2^2*D$2^2</f>
        <v>-41.55238620496527</v>
      </c>
    </row>
    <row r="54" spans="1:2" ht="12.75">
      <c r="A54" s="4">
        <f>A53+$B$4</f>
        <v>2.6769230769230825</v>
      </c>
      <c r="B54" s="2">
        <f>A54^4-(C$2^2+D$2^2)*A54^2+C$2^2*D$2^2</f>
        <v>-56.46122889254622</v>
      </c>
    </row>
    <row r="55" spans="1:2" ht="12.75">
      <c r="A55" s="4">
        <f>A54+$B$4</f>
        <v>2.8615384615384674</v>
      </c>
      <c r="B55" s="2">
        <f>A55^4-(C$2^2+D$2^2)*A55^2+C$2^2*D$2^2</f>
        <v>-70.41373531739129</v>
      </c>
    </row>
    <row r="56" spans="1:2" ht="12.75">
      <c r="A56" s="4">
        <f>A55+$B$4</f>
        <v>3.046153846153852</v>
      </c>
      <c r="B56" s="2">
        <f>A56^4-(C$2^2+D$2^2)*A56^2+C$2^2*D$2^2</f>
        <v>-82.99171508000461</v>
      </c>
    </row>
    <row r="57" spans="1:2" ht="12.75">
      <c r="A57" s="4">
        <f>A56+$B$4</f>
        <v>3.230769230769237</v>
      </c>
      <c r="B57" s="2">
        <f>A57^4-(C$2^2+D$2^2)*A57^2+C$2^2*D$2^2</f>
        <v>-93.74909842092393</v>
      </c>
    </row>
    <row r="58" spans="1:2" ht="12.75">
      <c r="A58" s="4">
        <f>A57+$B$4</f>
        <v>3.415384615384622</v>
      </c>
      <c r="B58" s="2">
        <f>A58^4-(C$2^2+D$2^2)*A58^2+C$2^2*D$2^2</f>
        <v>-102.21193622072084</v>
      </c>
    </row>
    <row r="59" spans="1:2" ht="12.75">
      <c r="A59" s="4">
        <f>A58+$B$4</f>
        <v>3.6000000000000068</v>
      </c>
      <c r="B59" s="2">
        <f>A59^4-(C$2^2+D$2^2)*A59^2+C$2^2*D$2^2</f>
        <v>-107.87840000000014</v>
      </c>
    </row>
    <row r="60" spans="1:2" ht="12.75">
      <c r="A60" s="4">
        <f>A59+$B$4</f>
        <v>3.7846153846153916</v>
      </c>
      <c r="B60" s="2">
        <f>A60^4-(C$2^2+D$2^2)*A60^2+C$2^2*D$2^2</f>
        <v>-110.21878191940061</v>
      </c>
    </row>
    <row r="61" spans="1:2" ht="12.75">
      <c r="A61" s="4">
        <f>A60+$B$4</f>
        <v>3.9692307692307764</v>
      </c>
      <c r="B61" s="2">
        <f>A61^4-(C$2^2+D$2^2)*A61^2+C$2^2*D$2^2</f>
        <v>-108.67549477959443</v>
      </c>
    </row>
    <row r="62" spans="1:2" ht="12.75">
      <c r="A62" s="4">
        <f>A61+$B$4</f>
        <v>4.153846153846161</v>
      </c>
      <c r="B62" s="2">
        <f>A62^4-(C$2^2+D$2^2)*A62^2+C$2^2*D$2^2</f>
        <v>-102.6630720212874</v>
      </c>
    </row>
    <row r="63" spans="1:2" ht="12.75">
      <c r="A63" s="4">
        <f>A62+$B$4</f>
        <v>4.338461538461546</v>
      </c>
      <c r="B63" s="2">
        <f>A63^4-(C$2^2+D$2^2)*A63^2+C$2^2*D$2^2</f>
        <v>-91.5681677252191</v>
      </c>
    </row>
    <row r="64" spans="1:2" ht="12.75">
      <c r="A64" s="4">
        <f>A63+$B$4</f>
        <v>4.523076923076931</v>
      </c>
      <c r="B64" s="2">
        <f>A64^4-(C$2^2+D$2^2)*A64^2+C$2^2*D$2^2</f>
        <v>-74.74955661216256</v>
      </c>
    </row>
    <row r="65" spans="1:2" ht="12.75">
      <c r="A65" s="4">
        <f>A64+$B$4</f>
        <v>4.707692307692316</v>
      </c>
      <c r="B65" s="2">
        <f>A65^4-(C$2^2+D$2^2)*A65^2+C$2^2*D$2^2</f>
        <v>-51.53813404292447</v>
      </c>
    </row>
    <row r="66" spans="1:2" ht="12.75">
      <c r="A66" s="4">
        <f>A65+$B$4</f>
        <v>4.892307692307701</v>
      </c>
      <c r="B66" s="2">
        <f>A66^4-(C$2^2+D$2^2)*A66^2+C$2^2*D$2^2</f>
        <v>-21.23691601834514</v>
      </c>
    </row>
    <row r="67" spans="1:2" ht="12.75">
      <c r="A67" s="4">
        <f>A66+$B$4</f>
        <v>5.0769230769230855</v>
      </c>
      <c r="B67" s="2">
        <f>A67^4-(C$2^2+D$2^2)*A67^2+C$2^2*D$2^2</f>
        <v>16.878960820701536</v>
      </c>
    </row>
    <row r="68" spans="1:2" ht="12.75">
      <c r="A68" s="4">
        <f>A67+$B$4</f>
        <v>5.26153846153847</v>
      </c>
      <c r="B68" s="2">
        <f>A68^4-(C$2^2+D$2^2)*A68^2+C$2^2*D$2^2</f>
        <v>63.56223919330807</v>
      </c>
    </row>
    <row r="69" spans="1:2" ht="12.75">
      <c r="A69" s="4">
        <f>A68+$B$4</f>
        <v>5.446153846153855</v>
      </c>
      <c r="B69" s="2">
        <f>A69^4-(C$2^2+D$2^2)*A69^2+C$2^2*D$2^2</f>
        <v>119.5935411785332</v>
      </c>
    </row>
    <row r="70" spans="1:2" ht="12.75">
      <c r="A70" s="4">
        <f>A69+$B$4</f>
        <v>5.63076923076924</v>
      </c>
      <c r="B70" s="2">
        <f>A70^4-(C$2^2+D$2^2)*A70^2+C$2^2*D$2^2</f>
        <v>185.78136821540227</v>
      </c>
    </row>
    <row r="71" spans="1:2" ht="12.75">
      <c r="A71" s="4">
        <f>A70+$B$4</f>
        <v>5.815384615384625</v>
      </c>
      <c r="B71" s="2">
        <f>A71^4-(C$2^2+D$2^2)*A71^2+C$2^2*D$2^2</f>
        <v>262.9621011029068</v>
      </c>
    </row>
    <row r="72" spans="1:2" ht="12.75">
      <c r="A72" s="4">
        <f>A71+$B$4</f>
        <v>6.00000000000001</v>
      </c>
      <c r="B72" s="2">
        <f>A72^4-(C$2^2+D$2^2)*A72^2+C$2^2*D$2^2</f>
        <v>352.000000000005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B4" sqref="B4"/>
    </sheetView>
  </sheetViews>
  <sheetFormatPr defaultColWidth="9.140625" defaultRowHeight="12.75"/>
  <cols>
    <col min="1" max="1" width="12.140625" style="0" customWidth="1"/>
    <col min="2" max="2" width="9.140625" style="0" customWidth="1"/>
    <col min="3" max="3" width="8.140625" style="0" customWidth="1"/>
    <col min="5" max="5" width="6.00390625" style="0" customWidth="1"/>
    <col min="6" max="6" width="6.8515625" style="0" customWidth="1"/>
  </cols>
  <sheetData>
    <row r="1" spans="3:6" ht="12.75">
      <c r="C1" s="1" t="s">
        <v>13</v>
      </c>
      <c r="D1" s="1" t="s">
        <v>14</v>
      </c>
      <c r="E1" s="1" t="s">
        <v>15</v>
      </c>
      <c r="F1" s="1" t="s">
        <v>16</v>
      </c>
    </row>
    <row r="2" spans="1:6" ht="12.75">
      <c r="A2" s="1" t="s">
        <v>9</v>
      </c>
      <c r="B2">
        <v>-5.3</v>
      </c>
      <c r="C2">
        <v>2</v>
      </c>
      <c r="D2">
        <v>5</v>
      </c>
      <c r="E2">
        <v>5</v>
      </c>
      <c r="F2">
        <v>1</v>
      </c>
    </row>
    <row r="3" spans="1:2" ht="12.75">
      <c r="A3" s="1" t="s">
        <v>10</v>
      </c>
      <c r="B3">
        <v>5.3</v>
      </c>
    </row>
    <row r="4" spans="1:5" ht="12.75">
      <c r="A4" s="1" t="s">
        <v>17</v>
      </c>
      <c r="B4" s="4">
        <f>(B3-B2)/65</f>
        <v>0.16307692307692306</v>
      </c>
      <c r="C4" s="4">
        <f>C2^2+D2^2+E2^2</f>
        <v>54</v>
      </c>
      <c r="D4" s="4">
        <f>C2^2*D2^2+C2^2*E2^2+D2^2*E2^2</f>
        <v>825</v>
      </c>
      <c r="E4" s="4">
        <f>C2^2*D2^2*E2^2</f>
        <v>2500</v>
      </c>
    </row>
    <row r="5" spans="1:3" ht="12.75">
      <c r="A5" s="1" t="s">
        <v>12</v>
      </c>
      <c r="C5" t="str">
        <f>F2&amp;"*("&amp;"x^6 - "&amp;C4&amp;"x^4 + "&amp;D4&amp;" x^2 - "&amp;E4&amp;")"</f>
        <v>1*(x^6 - 54x^4 + 825 x^2 - 2500)</v>
      </c>
    </row>
    <row r="6" spans="1:3" ht="12.75">
      <c r="A6" s="1" t="s">
        <v>0</v>
      </c>
      <c r="B6" s="1" t="s">
        <v>7</v>
      </c>
      <c r="C6" s="6"/>
    </row>
    <row r="7" spans="1:2" ht="12.75">
      <c r="A7" s="4">
        <f>B2</f>
        <v>-5.3</v>
      </c>
      <c r="B7" s="2">
        <f>A7^5-(C$2^2+D$2^2)*A7^3+C$2^2*D$2^2*A7</f>
        <v>-394.5219299999999</v>
      </c>
    </row>
    <row r="8" spans="1:2" ht="12.75">
      <c r="A8" s="4">
        <f>A7+$B$4</f>
        <v>-5.136923076923077</v>
      </c>
      <c r="B8" s="2">
        <f>A8^5-(C$2^2+D$2^2)*A8^3+C$2^2*D$2^2*A8</f>
        <v>-159.6249404781944</v>
      </c>
    </row>
    <row r="9" spans="1:2" ht="12.75">
      <c r="A9" s="4">
        <f>A8+$B$4</f>
        <v>-4.9738461538461545</v>
      </c>
      <c r="B9" s="2">
        <f>A9^5-(C$2^2+D$2^2)*A9^3+C$2^2*D$2^2*A9</f>
        <v>26.908001143429146</v>
      </c>
    </row>
    <row r="10" spans="1:2" ht="12.75">
      <c r="A10" s="4">
        <f>A9+$B$4</f>
        <v>-4.810769230769232</v>
      </c>
      <c r="B10" s="2">
        <f>A10^5-(C$2^2+D$2^2)*A10^3+C$2^2*D$2^2*A10</f>
        <v>170.97424545874412</v>
      </c>
    </row>
    <row r="11" spans="1:2" ht="12.75">
      <c r="A11" s="4">
        <f>A10+$B$4</f>
        <v>-4.647692307692309</v>
      </c>
      <c r="B11" s="2">
        <f>A11^5-(C$2^2+D$2^2)*A11^3+C$2^2*D$2^2*A11</f>
        <v>278.0490155783455</v>
      </c>
    </row>
    <row r="12" spans="1:2" ht="12.75">
      <c r="A12" s="4">
        <f>A11+$B$4</f>
        <v>-4.4846153846153864</v>
      </c>
      <c r="B12" s="2">
        <f>A12^5-(C$2^2+D$2^2)*A12^3+C$2^2*D$2^2*A12</f>
        <v>353.19924737490254</v>
      </c>
    </row>
    <row r="13" spans="1:2" ht="12.75">
      <c r="A13" s="4">
        <f>A12+$B$4</f>
        <v>-4.321538461538464</v>
      </c>
      <c r="B13" s="2">
        <f>A13^5-(C$2^2+D$2^2)*A13^3+C$2^2*D$2^2*A13</f>
        <v>401.0974297285164</v>
      </c>
    </row>
    <row r="14" spans="1:2" ht="12.75">
      <c r="A14" s="4">
        <f>A13+$B$4</f>
        <v>-4.158461538461541</v>
      </c>
      <c r="B14" s="2">
        <f>A14^5-(C$2^2+D$2^2)*A14^3+C$2^2*D$2^2*A14</f>
        <v>426.0354447720692</v>
      </c>
    </row>
    <row r="15" spans="1:2" ht="12.75">
      <c r="A15" s="4">
        <f>A14+$B$4</f>
        <v>-3.995384615384618</v>
      </c>
      <c r="B15" s="2">
        <f>A15^5-(C$2^2+D$2^2)*A15^3+C$2^2*D$2^2*A15</f>
        <v>431.93840813657994</v>
      </c>
    </row>
    <row r="16" spans="1:2" ht="12.75">
      <c r="A16" s="4">
        <f>A15+$B$4</f>
        <v>-3.832307692307695</v>
      </c>
      <c r="B16" s="2">
        <f>A16^5-(C$2^2+D$2^2)*A16^3+C$2^2*D$2^2*A16</f>
        <v>422.3785091965565</v>
      </c>
    </row>
    <row r="17" spans="1:2" ht="12.75">
      <c r="A17" s="4">
        <f>A16+$B$4</f>
        <v>-3.6692307692307717</v>
      </c>
      <c r="B17" s="2">
        <f>A17^5-(C$2^2+D$2^2)*A17^3+C$2^2*D$2^2*A17</f>
        <v>400.5888513153497</v>
      </c>
    </row>
    <row r="18" spans="1:2" ht="12.75">
      <c r="A18" s="4">
        <f>A17+$B$4</f>
        <v>-3.5061538461538486</v>
      </c>
      <c r="B18" s="2">
        <f>A18^5-(C$2^2+D$2^2)*A18^3+C$2^2*D$2^2*A18</f>
        <v>369.4772920905068</v>
      </c>
    </row>
    <row r="19" spans="1:2" ht="12.75">
      <c r="A19" s="4">
        <f>A18+$B$4</f>
        <v>-3.3430769230769255</v>
      </c>
      <c r="B19" s="2">
        <f>A19^5-(C$2^2+D$2^2)*A19^3+C$2^2*D$2^2*A19</f>
        <v>331.64028359912396</v>
      </c>
    </row>
    <row r="20" spans="1:2" ht="12.75">
      <c r="A20" s="4">
        <f>A19+$B$4</f>
        <v>-3.1800000000000024</v>
      </c>
      <c r="B20" s="2">
        <f>A20^5-(C$2^2+D$2^2)*A20^3+C$2^2*D$2^2*A20</f>
        <v>289.37671264320056</v>
      </c>
    </row>
    <row r="21" spans="1:2" ht="12.75">
      <c r="A21" s="4">
        <f>A20+$B$4</f>
        <v>-3.0169230769230793</v>
      </c>
      <c r="B21" s="2">
        <f>A21^5-(C$2^2+D$2^2)*A21^3+C$2^2*D$2^2*A21</f>
        <v>244.70174099499235</v>
      </c>
    </row>
    <row r="22" spans="1:2" ht="12.75">
      <c r="A22" s="4">
        <f>A21+$B$4</f>
        <v>-2.853846153846156</v>
      </c>
      <c r="B22" s="2">
        <f>A22^5-(C$2^2+D$2^2)*A22^3+C$2^2*D$2^2*A22</f>
        <v>199.36064564236386</v>
      </c>
    </row>
    <row r="23" spans="1:2" ht="12.75">
      <c r="A23" s="4">
        <f>A22+$B$4</f>
        <v>-2.690769230769233</v>
      </c>
      <c r="B23" s="2">
        <f>A23^5-(C$2^2+D$2^2)*A23^3+C$2^2*D$2^2*A23</f>
        <v>154.84265903414337</v>
      </c>
    </row>
    <row r="24" spans="1:2" ht="12.75">
      <c r="A24" s="4">
        <f>A23+$B$4</f>
        <v>-2.52769230769231</v>
      </c>
      <c r="B24" s="2">
        <f>A24^5-(C$2^2+D$2^2)*A24^3+C$2^2*D$2^2*A24</f>
        <v>112.39480932547502</v>
      </c>
    </row>
    <row r="25" spans="1:2" ht="12.75">
      <c r="A25" s="4">
        <f>A24+$B$4</f>
        <v>-2.364615384615387</v>
      </c>
      <c r="B25" s="2">
        <f>A25^5-(C$2^2+D$2^2)*A25^3+C$2^2*D$2^2*A25</f>
        <v>73.03576062317234</v>
      </c>
    </row>
    <row r="26" spans="1:2" ht="12.75">
      <c r="A26" s="4">
        <f>A25+$B$4</f>
        <v>-2.2015384615384637</v>
      </c>
      <c r="B26" s="2">
        <f>A26^5-(C$2^2+D$2^2)*A26^3+C$2^2*D$2^2*A26</f>
        <v>37.56965323107221</v>
      </c>
    </row>
    <row r="27" spans="1:2" ht="12.75">
      <c r="A27" s="4">
        <f>A26+$B$4</f>
        <v>-2.0384615384615405</v>
      </c>
      <c r="B27" s="2">
        <f>A27^5-(C$2^2+D$2^2)*A27^3+C$2^2*D$2^2*A27</f>
        <v>6.599943895387526</v>
      </c>
    </row>
    <row r="28" spans="1:2" ht="12.75">
      <c r="A28" s="4">
        <f>A27+$B$4</f>
        <v>-1.8753846153846174</v>
      </c>
      <c r="B28" s="2">
        <f>A28^5-(C$2^2+D$2^2)*A28^3+C$2^2*D$2^2*A28</f>
        <v>-19.456753949938786</v>
      </c>
    </row>
    <row r="29" spans="1:2" ht="12.75">
      <c r="A29" s="4">
        <f>A28+$B$4</f>
        <v>-1.7123076923076943</v>
      </c>
      <c r="B29" s="2">
        <f>A29^5-(C$2^2+D$2^2)*A29^3+C$2^2*D$2^2*A29</f>
        <v>-40.356829937881</v>
      </c>
    </row>
    <row r="30" spans="1:2" ht="12.75">
      <c r="A30" s="4">
        <f>A29+$B$4</f>
        <v>-1.5492307692307712</v>
      </c>
      <c r="B30" s="2">
        <f>A30^5-(C$2^2+D$2^2)*A30^3+C$2^2*D$2^2*A30</f>
        <v>-56.01583652297708</v>
      </c>
    </row>
    <row r="31" spans="1:2" ht="12.75">
      <c r="A31" s="4">
        <f>A30+$B$4</f>
        <v>-1.386153846153848</v>
      </c>
      <c r="B31" s="2">
        <f>A31^5-(C$2^2+D$2^2)*A31^3+C$2^2*D$2^2*A31</f>
        <v>-66.494648735975</v>
      </c>
    </row>
    <row r="32" spans="1:2" ht="12.75">
      <c r="A32" s="4">
        <f>A31+$B$4</f>
        <v>-1.223076923076925</v>
      </c>
      <c r="B32" s="2">
        <f>A32^5-(C$2^2+D$2^2)*A32^3+C$2^2*D$2^2*A32</f>
        <v>-71.98562393847982</v>
      </c>
    </row>
    <row r="33" spans="1:2" ht="12.75">
      <c r="A33" s="4">
        <f>A32+$B$4</f>
        <v>-1.0600000000000018</v>
      </c>
      <c r="B33" s="2">
        <f>A33^5-(C$2^2+D$2^2)*A33^3+C$2^2*D$2^2*A33</f>
        <v>-72.79876157760003</v>
      </c>
    </row>
    <row r="34" spans="1:2" ht="12.75">
      <c r="A34" s="4">
        <f>A33+$B$4</f>
        <v>-0.8969230769230787</v>
      </c>
      <c r="B34" s="2">
        <f>A34^5-(C$2^2+D$2^2)*A34^3+C$2^2*D$2^2*A34</f>
        <v>-69.34786294059431</v>
      </c>
    </row>
    <row r="35" spans="1:2" ht="12.75">
      <c r="A35" s="4">
        <f>A34+$B$4</f>
        <v>-0.7338461538461556</v>
      </c>
      <c r="B35" s="2">
        <f>A35^5-(C$2^2+D$2^2)*A35^3+C$2^2*D$2^2*A35</f>
        <v>-62.136690909518194</v>
      </c>
    </row>
    <row r="36" spans="1:2" ht="12.75">
      <c r="A36" s="4">
        <f>A35+$B$4</f>
        <v>-0.5707692307692325</v>
      </c>
      <c r="B36" s="2">
        <f>A36^5-(C$2^2+D$2^2)*A36^3+C$2^2*D$2^2*A36</f>
        <v>-51.745129715870675</v>
      </c>
    </row>
    <row r="37" spans="1:2" ht="12.75">
      <c r="A37" s="4">
        <f>A36+$B$4</f>
        <v>-0.4076923076923094</v>
      </c>
      <c r="B37" s="2">
        <f>A37^5-(C$2^2+D$2^2)*A37^3+C$2^2*D$2^2*A37</f>
        <v>-38.81534469524084</v>
      </c>
    </row>
    <row r="38" spans="1:2" ht="12.75">
      <c r="A38" s="4">
        <f>A37+$B$4</f>
        <v>-0.24461538461538634</v>
      </c>
      <c r="B38" s="2">
        <f>A38^5-(C$2^2+D$2^2)*A38^3+C$2^2*D$2^2*A38</f>
        <v>-24.037942041954516</v>
      </c>
    </row>
    <row r="39" spans="1:2" ht="12.75">
      <c r="A39" s="4">
        <f>A38+$B$4</f>
        <v>-0.08153846153846328</v>
      </c>
      <c r="B39" s="2">
        <f>A39^5-(C$2^2+D$2^2)*A39^3+C$2^2*D$2^2*A39</f>
        <v>-8.138128563720947</v>
      </c>
    </row>
    <row r="40" spans="1:2" ht="12.75">
      <c r="A40" s="4">
        <f>A39+$B$4</f>
        <v>0.08153846153845978</v>
      </c>
      <c r="B40" s="2">
        <f>A40^5-(C$2^2+D$2^2)*A40^3+C$2^2*D$2^2*A40</f>
        <v>8.138128563720601</v>
      </c>
    </row>
    <row r="41" spans="1:2" ht="12.75">
      <c r="A41" s="4">
        <f>A40+$B$4</f>
        <v>0.24461538461538285</v>
      </c>
      <c r="B41" s="2">
        <f>A41^5-(C$2^2+D$2^2)*A41^3+C$2^2*D$2^2*A41</f>
        <v>24.037942041954185</v>
      </c>
    </row>
    <row r="42" spans="1:2" ht="12.75">
      <c r="A42" s="4">
        <f>A41+$B$4</f>
        <v>0.4076923076923059</v>
      </c>
      <c r="B42" s="2">
        <f>A42^5-(C$2^2+D$2^2)*A42^3+C$2^2*D$2^2*A42</f>
        <v>38.81534469524053</v>
      </c>
    </row>
    <row r="43" spans="1:2" ht="12.75">
      <c r="A43" s="4">
        <f>A42+$B$4</f>
        <v>0.5707692307692289</v>
      </c>
      <c r="B43" s="2">
        <f>A43^5-(C$2^2+D$2^2)*A43^3+C$2^2*D$2^2*A43</f>
        <v>51.74512971587042</v>
      </c>
    </row>
    <row r="44" spans="1:2" ht="12.75">
      <c r="A44" s="4">
        <f>A43+$B$4</f>
        <v>0.733846153846152</v>
      </c>
      <c r="B44" s="2">
        <f>A44^5-(C$2^2+D$2^2)*A44^3+C$2^2*D$2^2*A44</f>
        <v>62.136690909517995</v>
      </c>
    </row>
    <row r="45" spans="1:2" ht="12.75">
      <c r="A45" s="4">
        <f>A44+$B$4</f>
        <v>0.8969230769230752</v>
      </c>
      <c r="B45" s="2">
        <f>A45^5-(C$2^2+D$2^2)*A45^3+C$2^2*D$2^2*A45</f>
        <v>69.34786294059418</v>
      </c>
    </row>
    <row r="46" spans="1:2" ht="12.75">
      <c r="A46" s="4">
        <f>A45+$B$4</f>
        <v>1.0599999999999983</v>
      </c>
      <c r="B46" s="2">
        <f>A46^5-(C$2^2+D$2^2)*A46^3+C$2^2*D$2^2*A46</f>
        <v>72.79876157759999</v>
      </c>
    </row>
    <row r="47" spans="1:2" ht="12.75">
      <c r="A47" s="4">
        <f>A46+$B$4</f>
        <v>1.2230769230769214</v>
      </c>
      <c r="B47" s="2">
        <f>A47^5-(C$2^2+D$2^2)*A47^3+C$2^2*D$2^2*A47</f>
        <v>71.98562393847988</v>
      </c>
    </row>
    <row r="48" spans="1:2" ht="12.75">
      <c r="A48" s="4">
        <f>A47+$B$4</f>
        <v>1.3861538461538445</v>
      </c>
      <c r="B48" s="2">
        <f>A48^5-(C$2^2+D$2^2)*A48^3+C$2^2*D$2^2*A48</f>
        <v>66.49464873597518</v>
      </c>
    </row>
    <row r="49" spans="1:2" ht="12.75">
      <c r="A49" s="4">
        <f>A48+$B$4</f>
        <v>1.5492307692307676</v>
      </c>
      <c r="B49" s="2">
        <f>A49^5-(C$2^2+D$2^2)*A49^3+C$2^2*D$2^2*A49</f>
        <v>56.01583652297735</v>
      </c>
    </row>
    <row r="50" spans="1:2" ht="12.75">
      <c r="A50" s="4">
        <f>A49+$B$4</f>
        <v>1.7123076923076908</v>
      </c>
      <c r="B50" s="2">
        <f>A50^5-(C$2^2+D$2^2)*A50^3+C$2^2*D$2^2*A50</f>
        <v>40.35682993788143</v>
      </c>
    </row>
    <row r="51" spans="1:2" ht="12.75">
      <c r="A51" s="4">
        <f>A50+$B$4</f>
        <v>1.8753846153846139</v>
      </c>
      <c r="B51" s="2">
        <f>A51^5-(C$2^2+D$2^2)*A51^3+C$2^2*D$2^2*A51</f>
        <v>19.45675394993927</v>
      </c>
    </row>
    <row r="52" spans="1:2" ht="12.75">
      <c r="A52" s="4">
        <f>A51+$B$4</f>
        <v>2.038461538461537</v>
      </c>
      <c r="B52" s="2">
        <f>A52^5-(C$2^2+D$2^2)*A52^3+C$2^2*D$2^2*A52</f>
        <v>-6.599943895386986</v>
      </c>
    </row>
    <row r="53" spans="1:2" ht="12.75">
      <c r="A53" s="4">
        <f>A52+$B$4</f>
        <v>2.20153846153846</v>
      </c>
      <c r="B53" s="2">
        <f>A53^5-(C$2^2+D$2^2)*A53^3+C$2^2*D$2^2*A53</f>
        <v>-37.56965323107141</v>
      </c>
    </row>
    <row r="54" spans="1:2" ht="12.75">
      <c r="A54" s="4">
        <f>A53+$B$4</f>
        <v>2.3646153846153832</v>
      </c>
      <c r="B54" s="2">
        <f>A54^5-(C$2^2+D$2^2)*A54^3+C$2^2*D$2^2*A54</f>
        <v>-73.03576062317151</v>
      </c>
    </row>
    <row r="55" spans="1:2" ht="12.75">
      <c r="A55" s="4">
        <f>A54+$B$4</f>
        <v>2.5276923076923064</v>
      </c>
      <c r="B55" s="2">
        <f>A55^5-(C$2^2+D$2^2)*A55^3+C$2^2*D$2^2*A55</f>
        <v>-112.39480932547414</v>
      </c>
    </row>
    <row r="56" spans="1:2" ht="12.75">
      <c r="A56" s="4">
        <f>A55+$B$4</f>
        <v>2.6907692307692295</v>
      </c>
      <c r="B56" s="2">
        <f>A56^5-(C$2^2+D$2^2)*A56^3+C$2^2*D$2^2*A56</f>
        <v>-154.84265903414257</v>
      </c>
    </row>
    <row r="57" spans="1:2" ht="12.75">
      <c r="A57" s="4">
        <f>A56+$B$4</f>
        <v>2.8538461538461526</v>
      </c>
      <c r="B57" s="2">
        <f>A57^5-(C$2^2+D$2^2)*A57^3+C$2^2*D$2^2*A57</f>
        <v>-199.360645642363</v>
      </c>
    </row>
    <row r="58" spans="1:2" ht="12.75">
      <c r="A58" s="4">
        <f>A57+$B$4</f>
        <v>3.0169230769230757</v>
      </c>
      <c r="B58" s="2">
        <f>A58^5-(C$2^2+D$2^2)*A58^3+C$2^2*D$2^2*A58</f>
        <v>-244.70174099499144</v>
      </c>
    </row>
    <row r="59" spans="1:2" ht="12.75">
      <c r="A59" s="4">
        <f>A58+$B$4</f>
        <v>3.179999999999999</v>
      </c>
      <c r="B59" s="2">
        <f>A59^5-(C$2^2+D$2^2)*A59^3+C$2^2*D$2^2*A59</f>
        <v>-289.37671264319965</v>
      </c>
    </row>
    <row r="60" spans="1:2" ht="12.75">
      <c r="A60" s="4">
        <f>A59+$B$4</f>
        <v>3.343076923076922</v>
      </c>
      <c r="B60" s="2">
        <f>A60^5-(C$2^2+D$2^2)*A60^3+C$2^2*D$2^2*A60</f>
        <v>-331.64028359912317</v>
      </c>
    </row>
    <row r="61" spans="1:2" ht="12.75">
      <c r="A61" s="4">
        <f>A60+$B$4</f>
        <v>3.506153846153845</v>
      </c>
      <c r="B61" s="2">
        <f>A61^5-(C$2^2+D$2^2)*A61^3+C$2^2*D$2^2*A61</f>
        <v>-369.4772920905059</v>
      </c>
    </row>
    <row r="62" spans="1:2" ht="12.75">
      <c r="A62" s="4">
        <f>A61+$B$4</f>
        <v>3.669230769230768</v>
      </c>
      <c r="B62" s="2">
        <f>A62^5-(C$2^2+D$2^2)*A62^3+C$2^2*D$2^2*A62</f>
        <v>-400.5888513153492</v>
      </c>
    </row>
    <row r="63" spans="1:2" ht="12.75">
      <c r="A63" s="4">
        <f>A62+$B$4</f>
        <v>3.8323076923076913</v>
      </c>
      <c r="B63" s="2">
        <f>A63^5-(C$2^2+D$2^2)*A63^3+C$2^2*D$2^2*A63</f>
        <v>-422.3785091965562</v>
      </c>
    </row>
    <row r="64" spans="1:2" ht="12.75">
      <c r="A64" s="4">
        <f>A63+$B$4</f>
        <v>3.9953846153846144</v>
      </c>
      <c r="B64" s="2">
        <f>A64^5-(C$2^2+D$2^2)*A64^3+C$2^2*D$2^2*A64</f>
        <v>-431.93840813658005</v>
      </c>
    </row>
    <row r="65" spans="1:2" ht="12.75">
      <c r="A65" s="4">
        <f>A64+$B$4</f>
        <v>4.1584615384615375</v>
      </c>
      <c r="B65" s="2">
        <f>A65^5-(C$2^2+D$2^2)*A65^3+C$2^2*D$2^2*A65</f>
        <v>-426.03544477206975</v>
      </c>
    </row>
    <row r="66" spans="1:2" ht="12.75">
      <c r="A66" s="4">
        <f>A65+$B$4</f>
        <v>4.32153846153846</v>
      </c>
      <c r="B66" s="2">
        <f>A66^5-(C$2^2+D$2^2)*A66^3+C$2^2*D$2^2*A66</f>
        <v>-401.09742972851694</v>
      </c>
    </row>
    <row r="67" spans="1:2" ht="12.75">
      <c r="A67" s="4">
        <f>A66+$B$4</f>
        <v>4.484615384615383</v>
      </c>
      <c r="B67" s="2">
        <f>A67^5-(C$2^2+D$2^2)*A67^3+C$2^2*D$2^2*A67</f>
        <v>-353.19924737490425</v>
      </c>
    </row>
    <row r="68" spans="1:2" ht="12.75">
      <c r="A68" s="4">
        <f>A67+$B$4</f>
        <v>4.647692307692306</v>
      </c>
      <c r="B68" s="2">
        <f>A68^5-(C$2^2+D$2^2)*A68^3+C$2^2*D$2^2*A68</f>
        <v>-278.0490155783472</v>
      </c>
    </row>
    <row r="69" spans="1:2" ht="12.75">
      <c r="A69" s="4">
        <f>A68+$B$4</f>
        <v>4.810769230769228</v>
      </c>
      <c r="B69" s="2">
        <f>A69^5-(C$2^2+D$2^2)*A69^3+C$2^2*D$2^2*A69</f>
        <v>-170.97424545874725</v>
      </c>
    </row>
    <row r="70" spans="1:2" ht="12.75">
      <c r="A70" s="4">
        <f>A69+$B$4</f>
        <v>4.973846153846151</v>
      </c>
      <c r="B70" s="2">
        <f>A70^5-(C$2^2+D$2^2)*A70^3+C$2^2*D$2^2*A70</f>
        <v>-26.908001143432728</v>
      </c>
    </row>
    <row r="71" spans="1:2" ht="12.75">
      <c r="A71" s="4">
        <f>A70+$B$4</f>
        <v>5.136923076923074</v>
      </c>
      <c r="B71" s="2">
        <f>A71^5-(C$2^2+D$2^2)*A71^3+C$2^2*D$2^2*A71</f>
        <v>159.62494047818996</v>
      </c>
    </row>
    <row r="72" spans="1:2" ht="12.75">
      <c r="A72" s="4">
        <f>A71+$B$4</f>
        <v>5.299999999999996</v>
      </c>
      <c r="B72" s="2">
        <f>A72^5-(C$2^2+D$2^2)*A72^3+C$2^2*D$2^2*A72</f>
        <v>394.5219299999941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B8" sqref="B8"/>
    </sheetView>
  </sheetViews>
  <sheetFormatPr defaultColWidth="9.140625" defaultRowHeight="12.75"/>
  <cols>
    <col min="1" max="1" width="12.140625" style="0" customWidth="1"/>
    <col min="2" max="2" width="9.140625" style="0" customWidth="1"/>
    <col min="3" max="3" width="8.140625" style="0" customWidth="1"/>
    <col min="5" max="5" width="6.00390625" style="0" customWidth="1"/>
    <col min="6" max="6" width="6.8515625" style="0" customWidth="1"/>
  </cols>
  <sheetData>
    <row r="1" spans="3:6" ht="12.75">
      <c r="C1" s="1" t="s">
        <v>13</v>
      </c>
      <c r="D1" s="1" t="s">
        <v>14</v>
      </c>
      <c r="E1" s="1" t="s">
        <v>15</v>
      </c>
      <c r="F1" s="1" t="s">
        <v>16</v>
      </c>
    </row>
    <row r="2" spans="1:6" ht="12.75">
      <c r="A2" s="1" t="s">
        <v>9</v>
      </c>
      <c r="B2">
        <v>-9.2</v>
      </c>
      <c r="C2">
        <v>2</v>
      </c>
      <c r="D2">
        <v>5</v>
      </c>
      <c r="E2">
        <v>9</v>
      </c>
      <c r="F2">
        <v>1</v>
      </c>
    </row>
    <row r="3" spans="1:2" ht="12.75">
      <c r="A3" s="1" t="s">
        <v>10</v>
      </c>
      <c r="B3" s="4">
        <f>ABS(B2)</f>
        <v>9.2</v>
      </c>
    </row>
    <row r="4" spans="1:5" ht="12.75">
      <c r="A4" s="1" t="s">
        <v>17</v>
      </c>
      <c r="B4" s="4">
        <f>(B3-B2)/65</f>
        <v>0.28307692307692306</v>
      </c>
      <c r="C4" s="4">
        <f>C2^2+D2^2+E2^2</f>
        <v>110</v>
      </c>
      <c r="D4" s="4">
        <f>C2^2*D2^2+C2^2*E2^2+D2^2*E2^2</f>
        <v>2449</v>
      </c>
      <c r="E4" s="4">
        <f>C2^2*D2^2*E2^2</f>
        <v>8100</v>
      </c>
    </row>
    <row r="5" spans="1:3" ht="12.75">
      <c r="A5" s="1" t="s">
        <v>12</v>
      </c>
      <c r="C5" t="str">
        <f>F2&amp;"*("&amp;"x^6 - "&amp;C4&amp;"x^4 + "&amp;D4&amp;" x^2 - "&amp;E4&amp;")"</f>
        <v>1*(x^6 - 110x^4 + 2449 x^2 - 8100)</v>
      </c>
    </row>
    <row r="6" spans="1:3" ht="12.75">
      <c r="A6" s="1" t="s">
        <v>0</v>
      </c>
      <c r="B6" s="1" t="s">
        <v>7</v>
      </c>
      <c r="C6" s="6"/>
    </row>
    <row r="7" spans="1:2" ht="12.75">
      <c r="A7" s="4">
        <f>B2</f>
        <v>-9.2</v>
      </c>
      <c r="B7" s="3">
        <f>A7^6-C$4*A7^4+D$4*A7^2-E$4</f>
        <v>17506.10534400001</v>
      </c>
    </row>
    <row r="8" spans="1:2" ht="12.75">
      <c r="A8" s="4">
        <f>A7+$B$4</f>
        <v>-8.916923076923077</v>
      </c>
      <c r="B8" s="3">
        <f>A8^6-C$4*A8^4+D$4*A8^2-E$4</f>
        <v>-6126.963566611608</v>
      </c>
    </row>
    <row r="9" spans="1:2" ht="12.75">
      <c r="A9" s="4">
        <f>A8+$B$4</f>
        <v>-8.633846153846154</v>
      </c>
      <c r="B9" s="3">
        <f>A9^6-C$4*A9^4+D$4*A9^2-E$4</f>
        <v>-22565.831553024065</v>
      </c>
    </row>
    <row r="10" spans="1:2" ht="12.75">
      <c r="A10" s="4">
        <f>A9+$B$4</f>
        <v>-8.350769230769231</v>
      </c>
      <c r="B10" s="3">
        <f>A10^6-C$4*A10^4+D$4*A10^2-E$4</f>
        <v>-33125.89294417322</v>
      </c>
    </row>
    <row r="11" spans="1:2" ht="12.75">
      <c r="A11" s="4">
        <f>A10+$B$4</f>
        <v>-8.067692307692308</v>
      </c>
      <c r="B11" s="3">
        <f>A11^6-C$4*A11^4+D$4*A11^2-E$4</f>
        <v>-38967.11501793796</v>
      </c>
    </row>
    <row r="12" spans="1:2" ht="12.75">
      <c r="A12" s="4">
        <f>A11+$B$4</f>
        <v>-7.784615384615385</v>
      </c>
      <c r="B12" s="3">
        <f>A12^6-C$4*A12^4+D$4*A12^2-E$4</f>
        <v>-41105.15226106648</v>
      </c>
    </row>
    <row r="13" spans="1:2" ht="12.75">
      <c r="A13" s="4">
        <f>A12+$B$4</f>
        <v>-7.501538461538463</v>
      </c>
      <c r="B13" s="3">
        <f>A13^6-C$4*A13^4+D$4*A13^2-E$4</f>
        <v>-40422.09015377378</v>
      </c>
    </row>
    <row r="14" spans="1:2" ht="12.75">
      <c r="A14" s="4">
        <f>A13+$B$4</f>
        <v>-7.21846153846154</v>
      </c>
      <c r="B14" s="3">
        <f>A14^6-C$4*A14^4+D$4*A14^2-E$4</f>
        <v>-37676.81847900736</v>
      </c>
    </row>
    <row r="15" spans="1:2" ht="12.75">
      <c r="A15" s="4">
        <f>A14+$B$4</f>
        <v>-6.935384615384617</v>
      </c>
      <c r="B15" s="3">
        <f>A15^6-C$4*A15^4+D$4*A15^2-E$4</f>
        <v>-33515.034156382084</v>
      </c>
    </row>
    <row r="16" spans="1:2" ht="12.75">
      <c r="A16" s="4">
        <f>A15+$B$4</f>
        <v>-6.652307692307694</v>
      </c>
      <c r="B16" s="3">
        <f>A16^6-C$4*A16^4+D$4*A16^2-E$4</f>
        <v>-28478.8736007838</v>
      </c>
    </row>
    <row r="17" spans="1:2" ht="12.75">
      <c r="A17" s="4">
        <f>A16+$B$4</f>
        <v>-6.3692307692307715</v>
      </c>
      <c r="B17" s="3">
        <f>A17^6-C$4*A17^4+D$4*A17^2-E$4</f>
        <v>-23016.174605642693</v>
      </c>
    </row>
    <row r="18" spans="1:2" ht="12.75">
      <c r="A18" s="4">
        <f>A17+$B$4</f>
        <v>-6.086153846153849</v>
      </c>
      <c r="B18" s="3">
        <f>A18^6-C$4*A18^4+D$4*A18^2-E$4</f>
        <v>-17489.36775087517</v>
      </c>
    </row>
    <row r="19" spans="1:2" ht="12.75">
      <c r="A19" s="4">
        <f>A18+$B$4</f>
        <v>-5.803076923076926</v>
      </c>
      <c r="B19" s="3">
        <f>A19^6-C$4*A19^4+D$4*A19^2-E$4</f>
        <v>-12183.997335495224</v>
      </c>
    </row>
    <row r="20" spans="1:2" ht="12.75">
      <c r="A20" s="4">
        <f>A19+$B$4</f>
        <v>-5.520000000000003</v>
      </c>
      <c r="B20" s="3">
        <f>A20^6-C$4*A20^4+D$4*A20^2-E$4</f>
        <v>-7316.871834894395</v>
      </c>
    </row>
    <row r="21" spans="1:2" ht="12.75">
      <c r="A21" s="4">
        <f>A20+$B$4</f>
        <v>-5.23692307692308</v>
      </c>
      <c r="B21" s="3">
        <f>A21^6-C$4*A21^4+D$4*A21^2-E$4</f>
        <v>-3043.8438827912614</v>
      </c>
    </row>
    <row r="22" spans="1:2" ht="12.75">
      <c r="A22" s="4">
        <f>A21+$B$4</f>
        <v>-4.953846153846158</v>
      </c>
      <c r="B22" s="3">
        <f>A22^6-C$4*A22^4+D$4*A22^2-E$4</f>
        <v>532.7802221500897</v>
      </c>
    </row>
    <row r="23" spans="1:2" ht="12.75">
      <c r="A23" s="4">
        <f>A22+$B$4</f>
        <v>-4.670769230769235</v>
      </c>
      <c r="B23" s="3">
        <f>A23^6-C$4*A23^4+D$4*A23^2-E$4</f>
        <v>3357.2014850327396</v>
      </c>
    </row>
    <row r="24" spans="1:2" ht="12.75">
      <c r="A24" s="4">
        <f>A23+$B$4</f>
        <v>-4.387692307692312</v>
      </c>
      <c r="B24" s="3">
        <f>A24^6-C$4*A24^4+D$4*A24^2-E$4</f>
        <v>5413.4596587702545</v>
      </c>
    </row>
    <row r="25" spans="1:2" ht="12.75">
      <c r="A25" s="4">
        <f>A24+$B$4</f>
        <v>-4.104615384615389</v>
      </c>
      <c r="B25" s="3">
        <f>A25^6-C$4*A25^4+D$4*A25^2-E$4</f>
        <v>6719.135163461131</v>
      </c>
    </row>
    <row r="26" spans="1:2" ht="12.75">
      <c r="A26" s="4">
        <f>A25+$B$4</f>
        <v>-3.821538461538466</v>
      </c>
      <c r="B26" s="3">
        <f>A26^6-C$4*A26^4+D$4*A26^2-E$4</f>
        <v>7319.421481093981</v>
      </c>
    </row>
    <row r="27" spans="1:2" ht="12.75">
      <c r="A27" s="4">
        <f>A26+$B$4</f>
        <v>-3.5384615384615428</v>
      </c>
      <c r="B27" s="3">
        <f>A27^6-C$4*A27^4+D$4*A27^2-E$4</f>
        <v>7281.5680255837815</v>
      </c>
    </row>
    <row r="28" spans="1:2" ht="12.75">
      <c r="A28" s="4">
        <f>A27+$B$4</f>
        <v>-3.2553846153846195</v>
      </c>
      <c r="B28" s="3">
        <f>A28^6-C$4*A28^4+D$4*A28^2-E$4</f>
        <v>6689.69348813901</v>
      </c>
    </row>
    <row r="29" spans="1:2" ht="12.75">
      <c r="A29" s="4">
        <f>A28+$B$4</f>
        <v>-2.9723076923076963</v>
      </c>
      <c r="B29" s="3">
        <f>A29^6-C$4*A29^4+D$4*A29^2-E$4</f>
        <v>5639.969657959631</v>
      </c>
    </row>
    <row r="30" spans="1:2" ht="12.75">
      <c r="A30" s="4">
        <f>A29+$B$4</f>
        <v>-2.689230769230773</v>
      </c>
      <c r="B30" s="3">
        <f>A30^6-C$4*A30^4+D$4*A30^2-E$4</f>
        <v>4236.175718266113</v>
      </c>
    </row>
    <row r="31" spans="1:2" ht="12.75">
      <c r="A31" s="4">
        <f>A30+$B$4</f>
        <v>-2.40615384615385</v>
      </c>
      <c r="B31" s="3">
        <f>A31^6-C$4*A31^4+D$4*A31^2-E$4</f>
        <v>2585.6230176592308</v>
      </c>
    </row>
    <row r="32" spans="1:2" ht="12.75">
      <c r="A32" s="4">
        <f>A31+$B$4</f>
        <v>-2.1230769230769266</v>
      </c>
      <c r="B32" s="3">
        <f>A32^6-C$4*A32^4+D$4*A32^2-E$4</f>
        <v>795.4503168109386</v>
      </c>
    </row>
    <row r="33" spans="1:2" ht="12.75">
      <c r="A33" s="4">
        <f>A32+$B$4</f>
        <v>-1.8400000000000036</v>
      </c>
      <c r="B33" s="3">
        <f>A33^6-C$4*A33^4+D$4*A33^2-E$4</f>
        <v>-1030.710489513961</v>
      </c>
    </row>
    <row r="34" spans="1:2" ht="12.75">
      <c r="A34" s="4">
        <f>A33+$B$4</f>
        <v>-1.5569230769230806</v>
      </c>
      <c r="B34" s="3">
        <f>A34^6-C$4*A34^4+D$4*A34^2-E$4</f>
        <v>-2795.698175105157</v>
      </c>
    </row>
    <row r="35" spans="1:2" ht="12.75">
      <c r="A35" s="4">
        <f>A34+$B$4</f>
        <v>-1.2738461538461576</v>
      </c>
      <c r="B35" s="3">
        <f>A35^6-C$4*A35^4+D$4*A35^2-E$4</f>
        <v>-4411.415509623281</v>
      </c>
    </row>
    <row r="36" spans="1:2" ht="12.75">
      <c r="A36" s="4">
        <f>A35+$B$4</f>
        <v>-0.9907692307692346</v>
      </c>
      <c r="B36" s="3">
        <f>A36^6-C$4*A36^4+D$4*A36^2-E$4</f>
        <v>-5801.0521105854195</v>
      </c>
    </row>
    <row r="37" spans="1:2" ht="12.75">
      <c r="A37" s="4">
        <f>A36+$B$4</f>
        <v>-0.7076923076923116</v>
      </c>
      <c r="B37" s="3">
        <f>A37^6-C$4*A37^4+D$4*A37^2-E$4</f>
        <v>-6900.936820019726</v>
      </c>
    </row>
    <row r="38" spans="1:2" ht="12.75">
      <c r="A38" s="4">
        <f>A37+$B$4</f>
        <v>-0.42461538461538856</v>
      </c>
      <c r="B38" s="3">
        <f>A38^6-C$4*A38^4+D$4*A38^2-E$4</f>
        <v>-7662.01960578909</v>
      </c>
    </row>
    <row r="39" spans="1:2" ht="12.75">
      <c r="A39" s="4">
        <f>A38+$B$4</f>
        <v>-0.1415384615384655</v>
      </c>
      <c r="B39" s="3">
        <f>A39^6-C$4*A39^4+D$4*A39^2-E$4</f>
        <v>-8050.982987583907</v>
      </c>
    </row>
    <row r="40" spans="1:2" ht="12.75">
      <c r="A40" s="4">
        <f>A39+$B$4</f>
        <v>0.14153846153845756</v>
      </c>
      <c r="B40" s="3">
        <f>A40^6-C$4*A40^4+D$4*A40^2-E$4</f>
        <v>-8050.982987583912</v>
      </c>
    </row>
    <row r="41" spans="1:2" ht="12.75">
      <c r="A41" s="4">
        <f>A40+$B$4</f>
        <v>0.4246153846153806</v>
      </c>
      <c r="B41" s="3">
        <f>A41^6-C$4*A41^4+D$4*A41^2-E$4</f>
        <v>-7662.019605789106</v>
      </c>
    </row>
    <row r="42" spans="1:2" ht="12.75">
      <c r="A42" s="4">
        <f>A41+$B$4</f>
        <v>0.7076923076923036</v>
      </c>
      <c r="B42" s="3">
        <f>A42^6-C$4*A42^4+D$4*A42^2-E$4</f>
        <v>-6900.936820019752</v>
      </c>
    </row>
    <row r="43" spans="1:2" ht="12.75">
      <c r="A43" s="4">
        <f>A42+$B$4</f>
        <v>0.9907692307692266</v>
      </c>
      <c r="B43" s="3">
        <f>A43^6-C$4*A43^4+D$4*A43^2-E$4</f>
        <v>-5801.052110585455</v>
      </c>
    </row>
    <row r="44" spans="1:2" ht="12.75">
      <c r="A44" s="4">
        <f>A43+$B$4</f>
        <v>1.2738461538461496</v>
      </c>
      <c r="B44" s="3">
        <f>A44^6-C$4*A44^4+D$4*A44^2-E$4</f>
        <v>-4411.415509623323</v>
      </c>
    </row>
    <row r="45" spans="1:2" ht="12.75">
      <c r="A45" s="4">
        <f>A44+$B$4</f>
        <v>1.5569230769230726</v>
      </c>
      <c r="B45" s="3">
        <f>A45^6-C$4*A45^4+D$4*A45^2-E$4</f>
        <v>-2795.6981751052053</v>
      </c>
    </row>
    <row r="46" spans="1:2" ht="12.75">
      <c r="A46" s="4">
        <f>A45+$B$4</f>
        <v>1.8399999999999956</v>
      </c>
      <c r="B46" s="3">
        <f>A46^6-C$4*A46^4+D$4*A46^2-E$4</f>
        <v>-1030.7104895140128</v>
      </c>
    </row>
    <row r="47" spans="1:2" ht="12.75">
      <c r="A47" s="4">
        <f>A46+$B$4</f>
        <v>2.1230769230769186</v>
      </c>
      <c r="B47" s="3">
        <f>A47^6-C$4*A47^4+D$4*A47^2-E$4</f>
        <v>795.4503168108859</v>
      </c>
    </row>
    <row r="48" spans="1:2" ht="12.75">
      <c r="A48" s="4">
        <f>A47+$B$4</f>
        <v>2.406153846153842</v>
      </c>
      <c r="B48" s="3">
        <f>A48^6-C$4*A48^4+D$4*A48^2-E$4</f>
        <v>2585.6230176591835</v>
      </c>
    </row>
    <row r="49" spans="1:2" ht="12.75">
      <c r="A49" s="4">
        <f>A48+$B$4</f>
        <v>2.689230769230765</v>
      </c>
      <c r="B49" s="3">
        <f>A49^6-C$4*A49^4+D$4*A49^2-E$4</f>
        <v>4236.175718266066</v>
      </c>
    </row>
    <row r="50" spans="1:2" ht="12.75">
      <c r="A50" s="4">
        <f>A49+$B$4</f>
        <v>2.9723076923076883</v>
      </c>
      <c r="B50" s="3">
        <f>A50^6-C$4*A50^4+D$4*A50^2-E$4</f>
        <v>5639.969657959602</v>
      </c>
    </row>
    <row r="51" spans="1:2" ht="12.75">
      <c r="A51" s="4">
        <f>A50+$B$4</f>
        <v>3.2553846153846115</v>
      </c>
      <c r="B51" s="3">
        <f>A51^6-C$4*A51^4+D$4*A51^2-E$4</f>
        <v>6689.6934881389825</v>
      </c>
    </row>
    <row r="52" spans="1:2" ht="12.75">
      <c r="A52" s="4">
        <f>A51+$B$4</f>
        <v>3.5384615384615348</v>
      </c>
      <c r="B52" s="3">
        <f>A52^6-C$4*A52^4+D$4*A52^2-E$4</f>
        <v>7281.568025583772</v>
      </c>
    </row>
    <row r="53" spans="1:2" ht="12.75">
      <c r="A53" s="4">
        <f>A52+$B$4</f>
        <v>3.821538461538458</v>
      </c>
      <c r="B53" s="3">
        <f>A53^6-C$4*A53^4+D$4*A53^2-E$4</f>
        <v>7319.421481093988</v>
      </c>
    </row>
    <row r="54" spans="1:2" ht="12.75">
      <c r="A54" s="4">
        <f>A53+$B$4</f>
        <v>4.104615384615381</v>
      </c>
      <c r="B54" s="3">
        <f>A54^6-C$4*A54^4+D$4*A54^2-E$4</f>
        <v>6719.13516346116</v>
      </c>
    </row>
    <row r="55" spans="1:2" ht="12.75">
      <c r="A55" s="4">
        <f>A54+$B$4</f>
        <v>4.387692307692304</v>
      </c>
      <c r="B55" s="3">
        <f>A55^6-C$4*A55^4+D$4*A55^2-E$4</f>
        <v>5413.45965877032</v>
      </c>
    </row>
    <row r="56" spans="1:2" ht="12.75">
      <c r="A56" s="4">
        <f>A55+$B$4</f>
        <v>4.670769230769227</v>
      </c>
      <c r="B56" s="3">
        <f>A56^6-C$4*A56^4+D$4*A56^2-E$4</f>
        <v>3357.201485032805</v>
      </c>
    </row>
    <row r="57" spans="1:2" ht="12.75">
      <c r="A57" s="4">
        <f>A56+$B$4</f>
        <v>4.95384615384615</v>
      </c>
      <c r="B57" s="3">
        <f>A57^6-C$4*A57^4+D$4*A57^2-E$4</f>
        <v>532.780222150177</v>
      </c>
    </row>
    <row r="58" spans="1:2" ht="12.75">
      <c r="A58" s="4">
        <f>A57+$B$4</f>
        <v>5.236923076923072</v>
      </c>
      <c r="B58" s="3">
        <f>A58^6-C$4*A58^4+D$4*A58^2-E$4</f>
        <v>-3043.843882791145</v>
      </c>
    </row>
    <row r="59" spans="1:2" ht="12.75">
      <c r="A59" s="4">
        <f>A58+$B$4</f>
        <v>5.519999999999995</v>
      </c>
      <c r="B59" s="3">
        <f>A59^6-C$4*A59^4+D$4*A59^2-E$4</f>
        <v>-7316.871834894264</v>
      </c>
    </row>
    <row r="60" spans="1:2" ht="12.75">
      <c r="A60" s="4">
        <f>A59+$B$4</f>
        <v>5.803076923076918</v>
      </c>
      <c r="B60" s="3">
        <f>A60^6-C$4*A60^4+D$4*A60^2-E$4</f>
        <v>-12183.997335495078</v>
      </c>
    </row>
    <row r="61" spans="1:2" ht="12.75">
      <c r="A61" s="4">
        <f>A60+$B$4</f>
        <v>6.086153846153841</v>
      </c>
      <c r="B61" s="3">
        <f>A61^6-C$4*A61^4+D$4*A61^2-E$4</f>
        <v>-17489.36775087504</v>
      </c>
    </row>
    <row r="62" spans="1:2" ht="12.75">
      <c r="A62" s="4">
        <f>A61+$B$4</f>
        <v>6.3692307692307635</v>
      </c>
      <c r="B62" s="3">
        <f>A62^6-C$4*A62^4+D$4*A62^2-E$4</f>
        <v>-23016.17460564249</v>
      </c>
    </row>
    <row r="63" spans="1:2" ht="12.75">
      <c r="A63" s="4">
        <f>A62+$B$4</f>
        <v>6.652307692307686</v>
      </c>
      <c r="B63" s="3">
        <f>A63^6-C$4*A63^4+D$4*A63^2-E$4</f>
        <v>-28478.87360078364</v>
      </c>
    </row>
    <row r="64" spans="1:2" ht="12.75">
      <c r="A64" s="4">
        <f>A63+$B$4</f>
        <v>6.935384615384609</v>
      </c>
      <c r="B64" s="3">
        <f>A64^6-C$4*A64^4+D$4*A64^2-E$4</f>
        <v>-33515.034156381924</v>
      </c>
    </row>
    <row r="65" spans="1:2" ht="12.75">
      <c r="A65" s="4">
        <f>A64+$B$4</f>
        <v>7.218461538461532</v>
      </c>
      <c r="B65" s="3">
        <f>A65^6-C$4*A65^4+D$4*A65^2-E$4</f>
        <v>-37676.818479007314</v>
      </c>
    </row>
    <row r="66" spans="1:2" ht="12.75">
      <c r="A66" s="4">
        <f>A65+$B$4</f>
        <v>7.501538461538455</v>
      </c>
      <c r="B66" s="3">
        <f>A66^6-C$4*A66^4+D$4*A66^2-E$4</f>
        <v>-40422.09015377375</v>
      </c>
    </row>
    <row r="67" spans="1:2" ht="12.75">
      <c r="A67" s="4">
        <f>A66+$B$4</f>
        <v>7.784615384615377</v>
      </c>
      <c r="B67" s="3">
        <f>A67^6-C$4*A67^4+D$4*A67^2-E$4</f>
        <v>-41105.15226106648</v>
      </c>
    </row>
    <row r="68" spans="1:2" ht="12.75">
      <c r="A68" s="4">
        <f>A67+$B$4</f>
        <v>8.067692307692301</v>
      </c>
      <c r="B68" s="3">
        <f>A68^6-C$4*A68^4+D$4*A68^2-E$4</f>
        <v>-38967.11501793814</v>
      </c>
    </row>
    <row r="69" spans="1:2" ht="12.75">
      <c r="A69" s="4">
        <f>A68+$B$4</f>
        <v>8.350769230769224</v>
      </c>
      <c r="B69" s="3">
        <f>A69^6-C$4*A69^4+D$4*A69^2-E$4</f>
        <v>-33125.89294417351</v>
      </c>
    </row>
    <row r="70" spans="1:2" ht="12.75">
      <c r="A70" s="4">
        <f>A69+$B$4</f>
        <v>8.633846153846147</v>
      </c>
      <c r="B70" s="3">
        <f>A70^6-C$4*A70^4+D$4*A70^2-E$4</f>
        <v>-22565.831553024298</v>
      </c>
    </row>
    <row r="71" spans="1:2" ht="12.75">
      <c r="A71" s="4">
        <f>A70+$B$4</f>
        <v>8.91692307692307</v>
      </c>
      <c r="B71" s="3">
        <f>A71^6-C$4*A71^4+D$4*A71^2-E$4</f>
        <v>-6126.963566612045</v>
      </c>
    </row>
    <row r="72" spans="1:2" ht="12.75">
      <c r="A72" s="4">
        <f>A71+$B$4</f>
        <v>9.199999999999992</v>
      </c>
      <c r="B72" s="3">
        <f>A72^6-C$4*A72^4+D$4*A72^2-E$4</f>
        <v>17506.105343999254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B3" sqref="B3"/>
    </sheetView>
  </sheetViews>
  <sheetFormatPr defaultColWidth="9.140625" defaultRowHeight="12.75"/>
  <cols>
    <col min="1" max="1" width="12.140625" style="0" customWidth="1"/>
    <col min="2" max="2" width="9.140625" style="0" customWidth="1"/>
    <col min="3" max="3" width="8.140625" style="0" customWidth="1"/>
    <col min="5" max="5" width="6.00390625" style="0" customWidth="1"/>
    <col min="6" max="6" width="6.8515625" style="0" customWidth="1"/>
  </cols>
  <sheetData>
    <row r="1" spans="3:6" ht="12.75">
      <c r="C1" s="1" t="s">
        <v>13</v>
      </c>
      <c r="D1" s="1" t="s">
        <v>14</v>
      </c>
      <c r="E1" s="1" t="s">
        <v>15</v>
      </c>
      <c r="F1" s="1" t="s">
        <v>16</v>
      </c>
    </row>
    <row r="2" spans="1:6" ht="12.75">
      <c r="A2" s="1" t="s">
        <v>9</v>
      </c>
      <c r="B2">
        <v>-6</v>
      </c>
      <c r="C2">
        <v>5</v>
      </c>
      <c r="D2">
        <v>2</v>
      </c>
      <c r="E2">
        <v>9</v>
      </c>
      <c r="F2">
        <v>1</v>
      </c>
    </row>
    <row r="3" spans="1:2" ht="12.75">
      <c r="A3" s="1" t="s">
        <v>10</v>
      </c>
      <c r="B3" s="4">
        <f>ABS(B2)</f>
        <v>6</v>
      </c>
    </row>
    <row r="4" spans="1:5" ht="12.75">
      <c r="A4" s="1" t="s">
        <v>17</v>
      </c>
      <c r="B4" s="4">
        <f>(B3-B2)/65</f>
        <v>0.18461538461538463</v>
      </c>
      <c r="C4" s="4">
        <f>D2^2-2*C2^2</f>
        <v>-46</v>
      </c>
      <c r="D4" s="4">
        <f>C2^4-2*C2^2*D2^2</f>
        <v>425</v>
      </c>
      <c r="E4" s="4">
        <f>C2^4*D2^2</f>
        <v>2500</v>
      </c>
    </row>
    <row r="5" spans="1:3" ht="12.75">
      <c r="A5" s="1" t="s">
        <v>12</v>
      </c>
      <c r="C5" t="str">
        <f>F2&amp;"*("&amp;"x^6 - "&amp;C4&amp;"x^4 + "&amp;D4&amp;" x^2 - "&amp;E4&amp;")"</f>
        <v>1*(x^6 - -46x^4 + 425 x^2 - 2500)</v>
      </c>
    </row>
    <row r="6" spans="1:3" ht="12.75">
      <c r="A6" s="1" t="s">
        <v>0</v>
      </c>
      <c r="B6" s="1" t="s">
        <v>7</v>
      </c>
      <c r="C6" s="6"/>
    </row>
    <row r="7" spans="1:2" ht="12.75">
      <c r="A7" s="4">
        <f>B2</f>
        <v>-6</v>
      </c>
      <c r="B7" s="3">
        <f>A7^6+C$4*A7^4+D$4*A7^2+E$4</f>
        <v>4840</v>
      </c>
    </row>
    <row r="8" spans="1:2" ht="12.75">
      <c r="A8" s="4">
        <f>A7+$B$4</f>
        <v>-5.815384615384615</v>
      </c>
      <c r="B8" s="3">
        <f>A8^6+C$4*A8^4+D$4*A8^2+E$4</f>
        <v>2941.1389212476097</v>
      </c>
    </row>
    <row r="9" spans="1:2" ht="12.75">
      <c r="A9" s="4">
        <f>A8+$B$4</f>
        <v>-5.63076923076923</v>
      </c>
      <c r="B9" s="3">
        <f>A9^6+C$4*A9^4+D$4*A9^2+E$4</f>
        <v>1605.485015051101</v>
      </c>
    </row>
    <row r="10" spans="1:2" ht="12.75">
      <c r="A10" s="4">
        <f>A9+$B$4</f>
        <v>-5.4461538461538455</v>
      </c>
      <c r="B10" s="3">
        <f>A10^6+C$4*A10^4+D$4*A10^2+E$4</f>
        <v>731.1455884451461</v>
      </c>
    </row>
    <row r="11" spans="1:2" ht="12.75">
      <c r="A11" s="4">
        <f>A10+$B$4</f>
        <v>-5.261538461538461</v>
      </c>
      <c r="B11" s="3">
        <f>A11^6+C$4*A11^4+D$4*A11^2+E$4</f>
        <v>228.20921063824608</v>
      </c>
    </row>
    <row r="12" spans="1:2" ht="12.75">
      <c r="A12" s="4">
        <f>A11+$B$4</f>
        <v>-5.076923076923076</v>
      </c>
      <c r="B12" s="3">
        <f>A12^6+C$4*A12^4+D$4*A12^2+E$4</f>
        <v>17.890526018327364</v>
      </c>
    </row>
    <row r="13" spans="1:2" ht="12.75">
      <c r="A13" s="4">
        <f>A12+$B$4</f>
        <v>-4.892307692307691</v>
      </c>
      <c r="B13" s="3">
        <f>A13^6+C$4*A13^4+D$4*A13^2+E$4</f>
        <v>31.70357339135262</v>
      </c>
    </row>
    <row r="14" spans="1:2" ht="12.75">
      <c r="A14" s="4">
        <f>A13+$B$4</f>
        <v>-4.707692307692306</v>
      </c>
      <c r="B14" s="3">
        <f>A14^6+C$4*A14^4+D$4*A14^2+E$4</f>
        <v>210.6636114531957</v>
      </c>
    </row>
    <row r="15" spans="1:2" ht="12.75">
      <c r="A15" s="4">
        <f>A14+$B$4</f>
        <v>-4.523076923076921</v>
      </c>
      <c r="B15" s="3">
        <f>A15^6+C$4*A15^4+D$4*A15^2+E$4</f>
        <v>504.5174504946026</v>
      </c>
    </row>
    <row r="16" spans="1:2" ht="12.75">
      <c r="A16" s="4">
        <f>A15+$B$4</f>
        <v>-4.338461538461536</v>
      </c>
      <c r="B16" s="3">
        <f>A16^6+C$4*A16^4+D$4*A16^2+E$4</f>
        <v>871.0022903393028</v>
      </c>
    </row>
    <row r="17" spans="1:2" ht="12.75">
      <c r="A17" s="4">
        <f>A16+$B$4</f>
        <v>-4.1538461538461515</v>
      </c>
      <c r="B17" s="3">
        <f>A17^6+C$4*A17^4+D$4*A17^2+E$4</f>
        <v>1275.1330645152984</v>
      </c>
    </row>
    <row r="18" spans="1:2" ht="12.75">
      <c r="A18" s="4">
        <f>A17+$B$4</f>
        <v>-3.9692307692307667</v>
      </c>
      <c r="B18" s="3">
        <f>A18^6+C$4*A18^4+D$4*A18^2+E$4</f>
        <v>1688.5182906592827</v>
      </c>
    </row>
    <row r="19" spans="1:2" ht="12.75">
      <c r="A19" s="4">
        <f>A18+$B$4</f>
        <v>-3.784615384615382</v>
      </c>
      <c r="B19" s="3">
        <f>A19^6+C$4*A19^4+D$4*A19^2+E$4</f>
        <v>2088.704427154207</v>
      </c>
    </row>
    <row r="20" spans="1:2" ht="12.75">
      <c r="A20" s="4">
        <f>A19+$B$4</f>
        <v>-3.599999999999997</v>
      </c>
      <c r="B20" s="3">
        <f>A20^6+C$4*A20^4+D$4*A20^2+E$4</f>
        <v>2458.548736000006</v>
      </c>
    </row>
    <row r="21" spans="1:2" ht="12.75">
      <c r="A21" s="4">
        <f>A20+$B$4</f>
        <v>-3.415384615384612</v>
      </c>
      <c r="B21" s="3">
        <f>A21^6+C$4*A21^4+D$4*A21^2+E$4</f>
        <v>2785.620651917464</v>
      </c>
    </row>
    <row r="22" spans="1:2" ht="12.75">
      <c r="A22" s="4">
        <f>A21+$B$4</f>
        <v>-3.2307692307692273</v>
      </c>
      <c r="B22" s="3">
        <f>A22^6+C$4*A22^4+D$4*A22^2+E$4</f>
        <v>3061.6316576852378</v>
      </c>
    </row>
    <row r="23" spans="1:2" ht="12.75">
      <c r="A23" s="4">
        <f>A22+$B$4</f>
        <v>-3.0461538461538424</v>
      </c>
      <c r="B23" s="3">
        <f>A23^6+C$4*A23^4+D$4*A23^2+E$4</f>
        <v>3281.8936657100203</v>
      </c>
    </row>
    <row r="24" spans="1:2" ht="12.75">
      <c r="A24" s="4">
        <f>A23+$B$4</f>
        <v>-2.8615384615384576</v>
      </c>
      <c r="B24" s="3">
        <f>A24^6+C$4*A24^4+D$4*A24^2+E$4</f>
        <v>3444.805905829859</v>
      </c>
    </row>
    <row r="25" spans="1:2" ht="12.75">
      <c r="A25" s="4">
        <f>A24+$B$4</f>
        <v>-2.6769230769230727</v>
      </c>
      <c r="B25" s="3">
        <f>A25^6+C$4*A25^4+D$4*A25^2+E$4</f>
        <v>3551.3703193506253</v>
      </c>
    </row>
    <row r="26" spans="1:2" ht="12.75">
      <c r="A26" s="4">
        <f>A25+$B$4</f>
        <v>-2.492307692307688</v>
      </c>
      <c r="B26" s="3">
        <f>A26^6+C$4*A26^4+D$4*A26^2+E$4</f>
        <v>3604.7354593156224</v>
      </c>
    </row>
    <row r="27" spans="1:2" ht="12.75">
      <c r="A27" s="4">
        <f>A26+$B$4</f>
        <v>-2.307692307692303</v>
      </c>
      <c r="B27" s="3">
        <f>A27^6+C$4*A27^4+D$4*A27^2+E$4</f>
        <v>3609.768897008354</v>
      </c>
    </row>
    <row r="28" spans="1:2" ht="12.75">
      <c r="A28" s="4">
        <f>A27+$B$4</f>
        <v>-2.123076923076918</v>
      </c>
      <c r="B28" s="3">
        <f>A28^6+C$4*A28^4+D$4*A28^2+E$4</f>
        <v>3572.6581346884386</v>
      </c>
    </row>
    <row r="29" spans="1:2" ht="12.75">
      <c r="A29" s="4">
        <f>A28+$B$4</f>
        <v>-1.9384615384615336</v>
      </c>
      <c r="B29" s="3">
        <f>A29^6+C$4*A29^4+D$4*A29^2+E$4</f>
        <v>3500.540024560668</v>
      </c>
    </row>
    <row r="30" spans="1:2" ht="12.75">
      <c r="A30" s="4">
        <f>A29+$B$4</f>
        <v>-1.753846153846149</v>
      </c>
      <c r="B30" s="3">
        <f>A30^6+C$4*A30^4+D$4*A30^2+E$4</f>
        <v>3401.1586939772196</v>
      </c>
    </row>
    <row r="31" spans="1:2" ht="12.75">
      <c r="A31" s="4">
        <f>A30+$B$4</f>
        <v>-1.5692307692307643</v>
      </c>
      <c r="B31" s="3">
        <f>A31^6+C$4*A31^4+D$4*A31^2+E$4</f>
        <v>3282.551976873019</v>
      </c>
    </row>
    <row r="32" spans="1:2" ht="12.75">
      <c r="A32" s="4">
        <f>A31+$B$4</f>
        <v>-1.3846153846153797</v>
      </c>
      <c r="B32" s="3">
        <f>A32^6+C$4*A32^4+D$4*A32^2+E$4</f>
        <v>3152.766351434246</v>
      </c>
    </row>
    <row r="33" spans="1:2" ht="12.75">
      <c r="A33" s="4">
        <f>A32+$B$4</f>
        <v>-1.199999999999995</v>
      </c>
      <c r="B33" s="3">
        <f>A33^6+C$4*A33^4+D$4*A33^2+E$4</f>
        <v>3019.6003839999967</v>
      </c>
    </row>
    <row r="34" spans="1:2" ht="12.75">
      <c r="A34" s="4">
        <f>A33+$B$4</f>
        <v>-1.0153846153846104</v>
      </c>
      <c r="B34" s="3">
        <f>A34^6+C$4*A34^4+D$4*A34^2+E$4</f>
        <v>2890.376679197086</v>
      </c>
    </row>
    <row r="35" spans="1:2" ht="12.75">
      <c r="A35" s="4">
        <f>A34+$B$4</f>
        <v>-0.8307692307692258</v>
      </c>
      <c r="B35" s="3">
        <f>A35^6+C$4*A35^4+D$4*A35^2+E$4</f>
        <v>2771.74233630801</v>
      </c>
    </row>
    <row r="36" spans="1:2" ht="12.75">
      <c r="A36" s="4">
        <f>A35+$B$4</f>
        <v>-0.6461538461538412</v>
      </c>
      <c r="B36" s="3">
        <f>A36^6+C$4*A36^4+D$4*A36^2+E$4</f>
        <v>2669.497911872047</v>
      </c>
    </row>
    <row r="37" spans="1:2" ht="12.75">
      <c r="A37" s="4">
        <f>A36+$B$4</f>
        <v>-0.46153846153845657</v>
      </c>
      <c r="B37" s="3">
        <f>A37^6+C$4*A37^4+D$4*A37^2+E$4</f>
        <v>2588.454888519515</v>
      </c>
    </row>
    <row r="38" spans="1:2" ht="12.75">
      <c r="A38" s="4">
        <f>A37+$B$4</f>
        <v>-0.27692307692307194</v>
      </c>
      <c r="B38" s="3">
        <f>A38^6+C$4*A38^4+D$4*A38^2+E$4</f>
        <v>2532.321650039173</v>
      </c>
    </row>
    <row r="39" spans="1:2" ht="12.75">
      <c r="A39" s="4">
        <f>A38+$B$4</f>
        <v>-0.09230769230768732</v>
      </c>
      <c r="B39" s="3">
        <f>A39^6+C$4*A39^4+D$4*A39^2+E$4</f>
        <v>2503.6179626787766</v>
      </c>
    </row>
    <row r="40" spans="1:2" ht="12.75">
      <c r="A40" s="4">
        <f>A39+$B$4</f>
        <v>0.09230769230769731</v>
      </c>
      <c r="B40" s="3">
        <f>A40^6+C$4*A40^4+D$4*A40^2+E$4</f>
        <v>2503.617962678777</v>
      </c>
    </row>
    <row r="41" spans="1:2" ht="12.75">
      <c r="A41" s="4">
        <f>A40+$B$4</f>
        <v>0.27692307692308193</v>
      </c>
      <c r="B41" s="3">
        <f>A41^6+C$4*A41^4+D$4*A41^2+E$4</f>
        <v>2532.3216500391754</v>
      </c>
    </row>
    <row r="42" spans="1:2" ht="12.75">
      <c r="A42" s="4">
        <f>A41+$B$4</f>
        <v>0.46153846153846656</v>
      </c>
      <c r="B42" s="3">
        <f>A42^6+C$4*A42^4+D$4*A42^2+E$4</f>
        <v>2588.4548885195186</v>
      </c>
    </row>
    <row r="43" spans="1:2" ht="12.75">
      <c r="A43" s="4">
        <f>A42+$B$4</f>
        <v>0.6461538461538512</v>
      </c>
      <c r="B43" s="3">
        <f>A43^6+C$4*A43^4+D$4*A43^2+E$4</f>
        <v>2669.497911872052</v>
      </c>
    </row>
    <row r="44" spans="1:2" ht="12.75">
      <c r="A44" s="4">
        <f>A43+$B$4</f>
        <v>0.8307692307692358</v>
      </c>
      <c r="B44" s="3">
        <f>A44^6+C$4*A44^4+D$4*A44^2+E$4</f>
        <v>2771.742336308016</v>
      </c>
    </row>
    <row r="45" spans="1:2" ht="12.75">
      <c r="A45" s="4">
        <f>A44+$B$4</f>
        <v>1.0153846153846204</v>
      </c>
      <c r="B45" s="3">
        <f>A45^6+C$4*A45^4+D$4*A45^2+E$4</f>
        <v>2890.376679197093</v>
      </c>
    </row>
    <row r="46" spans="1:2" ht="12.75">
      <c r="A46" s="4">
        <f>A45+$B$4</f>
        <v>1.200000000000005</v>
      </c>
      <c r="B46" s="3">
        <f>A46^6+C$4*A46^4+D$4*A46^2+E$4</f>
        <v>3019.6003840000035</v>
      </c>
    </row>
    <row r="47" spans="1:2" ht="12.75">
      <c r="A47" s="4">
        <f>A46+$B$4</f>
        <v>1.3846153846153897</v>
      </c>
      <c r="B47" s="3">
        <f>A47^6+C$4*A47^4+D$4*A47^2+E$4</f>
        <v>3152.7663514342535</v>
      </c>
    </row>
    <row r="48" spans="1:2" ht="12.75">
      <c r="A48" s="4">
        <f>A47+$B$4</f>
        <v>1.5692307692307743</v>
      </c>
      <c r="B48" s="3">
        <f>A48^6+C$4*A48^4+D$4*A48^2+E$4</f>
        <v>3282.551976873026</v>
      </c>
    </row>
    <row r="49" spans="1:2" ht="12.75">
      <c r="A49" s="4">
        <f>A48+$B$4</f>
        <v>1.753846153846159</v>
      </c>
      <c r="B49" s="3">
        <f>A49^6+C$4*A49^4+D$4*A49^2+E$4</f>
        <v>3401.1586939772255</v>
      </c>
    </row>
    <row r="50" spans="1:2" ht="12.75">
      <c r="A50" s="4">
        <f>A49+$B$4</f>
        <v>1.9384615384615436</v>
      </c>
      <c r="B50" s="3">
        <f>A50^6+C$4*A50^4+D$4*A50^2+E$4</f>
        <v>3500.5400245606725</v>
      </c>
    </row>
    <row r="51" spans="1:2" ht="12.75">
      <c r="A51" s="4">
        <f>A50+$B$4</f>
        <v>2.123076923076928</v>
      </c>
      <c r="B51" s="3">
        <f>A51^6+C$4*A51^4+D$4*A51^2+E$4</f>
        <v>3572.658134688442</v>
      </c>
    </row>
    <row r="52" spans="1:2" ht="12.75">
      <c r="A52" s="4">
        <f>A51+$B$4</f>
        <v>2.307692307692313</v>
      </c>
      <c r="B52" s="3">
        <f>A52^6+C$4*A52^4+D$4*A52^2+E$4</f>
        <v>3609.768897008355</v>
      </c>
    </row>
    <row r="53" spans="1:2" ht="12.75">
      <c r="A53" s="4">
        <f>A52+$B$4</f>
        <v>2.4923076923076977</v>
      </c>
      <c r="B53" s="3">
        <f>A53^6+C$4*A53^4+D$4*A53^2+E$4</f>
        <v>3604.735459315621</v>
      </c>
    </row>
    <row r="54" spans="1:2" ht="12.75">
      <c r="A54" s="4">
        <f>A53+$B$4</f>
        <v>2.6769230769230825</v>
      </c>
      <c r="B54" s="3">
        <f>A54^6+C$4*A54^4+D$4*A54^2+E$4</f>
        <v>3551.370319350621</v>
      </c>
    </row>
    <row r="55" spans="1:2" ht="12.75">
      <c r="A55" s="4">
        <f>A54+$B$4</f>
        <v>2.8615384615384674</v>
      </c>
      <c r="B55" s="3">
        <f>A55^6+C$4*A55^4+D$4*A55^2+E$4</f>
        <v>3444.8059058298522</v>
      </c>
    </row>
    <row r="56" spans="1:2" ht="12.75">
      <c r="A56" s="4">
        <f>A55+$B$4</f>
        <v>3.046153846153852</v>
      </c>
      <c r="B56" s="3">
        <f>A56^6+C$4*A56^4+D$4*A56^2+E$4</f>
        <v>3281.89366571001</v>
      </c>
    </row>
    <row r="57" spans="1:2" ht="12.75">
      <c r="A57" s="4">
        <f>A56+$B$4</f>
        <v>3.230769230769237</v>
      </c>
      <c r="B57" s="3">
        <f>A57^6+C$4*A57^4+D$4*A57^2+E$4</f>
        <v>3061.631657685223</v>
      </c>
    </row>
    <row r="58" spans="1:2" ht="12.75">
      <c r="A58" s="4">
        <f>A57+$B$4</f>
        <v>3.415384615384622</v>
      </c>
      <c r="B58" s="3">
        <f>A58^6+C$4*A58^4+D$4*A58^2+E$4</f>
        <v>2785.6206519174475</v>
      </c>
    </row>
    <row r="59" spans="1:2" ht="12.75">
      <c r="A59" s="4">
        <f>A58+$B$4</f>
        <v>3.6000000000000068</v>
      </c>
      <c r="B59" s="3">
        <f>A59^6+C$4*A59^4+D$4*A59^2+E$4</f>
        <v>2458.548735999987</v>
      </c>
    </row>
    <row r="60" spans="1:2" ht="12.75">
      <c r="A60" s="4">
        <f>A59+$B$4</f>
        <v>3.7846153846153916</v>
      </c>
      <c r="B60" s="3">
        <f>A60^6+C$4*A60^4+D$4*A60^2+E$4</f>
        <v>2088.704427154187</v>
      </c>
    </row>
    <row r="61" spans="1:2" ht="12.75">
      <c r="A61" s="4">
        <f>A60+$B$4</f>
        <v>3.9692307692307764</v>
      </c>
      <c r="B61" s="3">
        <f>A61^6+C$4*A61^4+D$4*A61^2+E$4</f>
        <v>1688.5182906592609</v>
      </c>
    </row>
    <row r="62" spans="1:2" ht="12.75">
      <c r="A62" s="4">
        <f>A61+$B$4</f>
        <v>4.153846153846161</v>
      </c>
      <c r="B62" s="3">
        <f>A62^6+C$4*A62^4+D$4*A62^2+E$4</f>
        <v>1275.1330645152748</v>
      </c>
    </row>
    <row r="63" spans="1:2" ht="12.75">
      <c r="A63" s="4">
        <f>A62+$B$4</f>
        <v>4.338461538461546</v>
      </c>
      <c r="B63" s="3">
        <f>A63^6+C$4*A63^4+D$4*A63^2+E$4</f>
        <v>871.0022903392828</v>
      </c>
    </row>
    <row r="64" spans="1:2" ht="12.75">
      <c r="A64" s="4">
        <f>A63+$B$4</f>
        <v>4.523076923076931</v>
      </c>
      <c r="B64" s="3">
        <f>A64^6+C$4*A64^4+D$4*A64^2+E$4</f>
        <v>504.5174504945826</v>
      </c>
    </row>
    <row r="65" spans="1:2" ht="12.75">
      <c r="A65" s="4">
        <f>A64+$B$4</f>
        <v>4.707692307692316</v>
      </c>
      <c r="B65" s="3">
        <f>A65^6+C$4*A65^4+D$4*A65^2+E$4</f>
        <v>210.66361145318115</v>
      </c>
    </row>
    <row r="66" spans="1:2" ht="12.75">
      <c r="A66" s="4">
        <f>A65+$B$4</f>
        <v>4.892307692307701</v>
      </c>
      <c r="B66" s="3">
        <f>A66^6+C$4*A66^4+D$4*A66^2+E$4</f>
        <v>31.703573391345344</v>
      </c>
    </row>
    <row r="67" spans="1:2" ht="12.75">
      <c r="A67" s="4">
        <f>A66+$B$4</f>
        <v>5.0769230769230855</v>
      </c>
      <c r="B67" s="3">
        <f>A67^6+C$4*A67^4+D$4*A67^2+E$4</f>
        <v>17.89052601833464</v>
      </c>
    </row>
    <row r="68" spans="1:2" ht="12.75">
      <c r="A68" s="4">
        <f>A67+$B$4</f>
        <v>5.26153846153847</v>
      </c>
      <c r="B68" s="3">
        <f>A68^6+C$4*A68^4+D$4*A68^2+E$4</f>
        <v>228.20921063826427</v>
      </c>
    </row>
    <row r="69" spans="1:2" ht="12.75">
      <c r="A69" s="4">
        <f>A68+$B$4</f>
        <v>5.446153846153855</v>
      </c>
      <c r="B69" s="3">
        <f>A69^6+C$4*A69^4+D$4*A69^2+E$4</f>
        <v>731.1455884451843</v>
      </c>
    </row>
    <row r="70" spans="1:2" ht="12.75">
      <c r="A70" s="4">
        <f>A69+$B$4</f>
        <v>5.63076923076924</v>
      </c>
      <c r="B70" s="3">
        <f>A70^6+C$4*A70^4+D$4*A70^2+E$4</f>
        <v>1605.485015051163</v>
      </c>
    </row>
    <row r="71" spans="1:2" ht="12.75">
      <c r="A71" s="4">
        <f>A70+$B$4</f>
        <v>5.815384615384625</v>
      </c>
      <c r="B71" s="3">
        <f>A71^6+C$4*A71^4+D$4*A71^2+E$4</f>
        <v>2941.1389212476934</v>
      </c>
    </row>
    <row r="72" spans="1:2" ht="12.75">
      <c r="A72" s="4">
        <f>A71+$B$4</f>
        <v>6.00000000000001</v>
      </c>
      <c r="B72" s="3">
        <f>A72^6+C$4*A72^4+D$4*A72^2+E$4</f>
        <v>4840.000000000124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6" sqref="A6"/>
    </sheetView>
  </sheetViews>
  <sheetFormatPr defaultColWidth="9.140625" defaultRowHeight="12.75"/>
  <cols>
    <col min="1" max="1" width="8.140625" style="0" customWidth="1"/>
    <col min="3" max="3" width="7.421875" style="0" customWidth="1"/>
    <col min="4" max="4" width="6.8515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-8</v>
      </c>
      <c r="B2" s="2">
        <f>A2^3+3*A2^2-33*A2-35</f>
        <v>-91</v>
      </c>
      <c r="C2" s="2">
        <f>A2^2+8*A2+7</f>
        <v>7</v>
      </c>
      <c r="D2" s="2"/>
    </row>
    <row r="3" spans="1:4" ht="12.75">
      <c r="A3" s="4">
        <f>A2+1</f>
        <v>-7</v>
      </c>
      <c r="B3" s="2">
        <f>A3^3+3*A3^2-33*A3-35</f>
        <v>0</v>
      </c>
      <c r="C3" s="2">
        <f>A3^2+8*A3+7</f>
        <v>0</v>
      </c>
      <c r="D3" s="2"/>
    </row>
    <row r="4" spans="1:4" ht="12.75">
      <c r="A4" s="4">
        <f>A3+1</f>
        <v>-6</v>
      </c>
      <c r="B4" s="2">
        <f>A4^3+3*A4^2-33*A4-35</f>
        <v>55</v>
      </c>
      <c r="C4" s="2">
        <f>A4^2+8*A4+7</f>
        <v>-5</v>
      </c>
      <c r="D4" s="2"/>
    </row>
    <row r="5" spans="1:4" ht="12.75">
      <c r="A5" s="4">
        <f>A4+1</f>
        <v>-5</v>
      </c>
      <c r="B5" s="2">
        <f>A5^3+3*A5^2-33*A5-35</f>
        <v>80</v>
      </c>
      <c r="C5" s="2">
        <f>A5^2+8*A5+7</f>
        <v>-8</v>
      </c>
      <c r="D5" s="2"/>
    </row>
    <row r="6" spans="1:4" ht="12.75">
      <c r="A6" s="4">
        <f>A5+1</f>
        <v>-4</v>
      </c>
      <c r="B6" s="2">
        <f>A6^3+3*A6^2-33*A6-35</f>
        <v>81</v>
      </c>
      <c r="C6" s="2">
        <f>A6^2+8*A6+7</f>
        <v>-9</v>
      </c>
      <c r="D6" s="2"/>
    </row>
    <row r="7" spans="1:4" ht="12.75">
      <c r="A7" s="4">
        <f>A6+1</f>
        <v>-3</v>
      </c>
      <c r="B7" s="2">
        <f>A7^3+3*A7^2-33*A7-35</f>
        <v>64</v>
      </c>
      <c r="C7" s="2">
        <f>A7^2+8*A7+7</f>
        <v>-8</v>
      </c>
      <c r="D7" s="2"/>
    </row>
    <row r="8" spans="1:4" ht="12.75">
      <c r="A8" s="4">
        <f>A7+1</f>
        <v>-2</v>
      </c>
      <c r="B8" s="2">
        <f>A8^3+3*A8^2-33*A8-35</f>
        <v>35</v>
      </c>
      <c r="C8" s="2">
        <f>A8^2+8*A8+7</f>
        <v>-5</v>
      </c>
      <c r="D8" s="2"/>
    </row>
    <row r="9" spans="1:4" ht="12.75">
      <c r="A9" s="4">
        <f>A8+1</f>
        <v>-1</v>
      </c>
      <c r="B9" s="2">
        <f>A9^3+3*A9^2-33*A9-35</f>
        <v>0</v>
      </c>
      <c r="C9" s="2">
        <f>A9^2+8*A9+7</f>
        <v>0</v>
      </c>
      <c r="D9" s="2"/>
    </row>
    <row r="10" spans="1:4" ht="12.75">
      <c r="A10" s="4">
        <f>A9+1</f>
        <v>0</v>
      </c>
      <c r="B10" s="2">
        <f>A10^3+3*A10^2-33*A10-35</f>
        <v>-35</v>
      </c>
      <c r="C10" s="2">
        <f>A10^2+8*A10+7</f>
        <v>7</v>
      </c>
      <c r="D10" s="2"/>
    </row>
    <row r="11" spans="1:4" ht="12.75">
      <c r="A11" s="4">
        <f>A10+1</f>
        <v>1</v>
      </c>
      <c r="B11" s="2">
        <f>A11^3+3*A11^2-33*A11-35</f>
        <v>-64</v>
      </c>
      <c r="C11" s="2">
        <f>A11^2+8*A11+7</f>
        <v>16</v>
      </c>
      <c r="D11" s="2"/>
    </row>
    <row r="12" spans="1:4" ht="12.75">
      <c r="A12" s="4">
        <f>A11+1</f>
        <v>2</v>
      </c>
      <c r="B12" s="2">
        <f>A12^3+3*A12^2-33*A12-35</f>
        <v>-81</v>
      </c>
      <c r="C12" s="2">
        <f>A12^2+8*A12+7</f>
        <v>27</v>
      </c>
      <c r="D12" s="2"/>
    </row>
    <row r="13" spans="1:4" ht="12.75">
      <c r="A13" s="4">
        <f>A12+1</f>
        <v>3</v>
      </c>
      <c r="B13" s="2">
        <f>A13^3+3*A13^2-33*A13-35</f>
        <v>-80</v>
      </c>
      <c r="C13" s="2">
        <f>A13^2+8*A13+7</f>
        <v>40</v>
      </c>
      <c r="D13" s="2"/>
    </row>
    <row r="14" spans="1:4" ht="12.75">
      <c r="A14" s="4">
        <f>A13+1</f>
        <v>4</v>
      </c>
      <c r="B14" s="2">
        <f>A14^3+3*A14^2-33*A14-35</f>
        <v>-55</v>
      </c>
      <c r="C14" s="2">
        <f>A14^2+8*A14+7</f>
        <v>55</v>
      </c>
      <c r="D14" s="2"/>
    </row>
    <row r="15" spans="1:4" ht="12.75">
      <c r="A15" s="4">
        <f>A14+1</f>
        <v>5</v>
      </c>
      <c r="B15" s="2">
        <f>A15^3+3*A15^2-33*A15-35</f>
        <v>0</v>
      </c>
      <c r="C15" s="2">
        <f>A15^2+8*A15+7</f>
        <v>72</v>
      </c>
      <c r="D15" s="2"/>
    </row>
    <row r="16" spans="1:4" ht="12.75">
      <c r="A16" s="4">
        <f>A15+1</f>
        <v>6</v>
      </c>
      <c r="B16" s="2">
        <f>A16^3+3*A16^2-33*A16-35</f>
        <v>91</v>
      </c>
      <c r="C16" s="2">
        <f>A16^2+8*A16+7</f>
        <v>91</v>
      </c>
      <c r="D16" s="2"/>
    </row>
    <row r="17" spans="2:4" ht="12.75">
      <c r="B17" s="2"/>
      <c r="C17" s="2"/>
      <c r="D17" s="2"/>
    </row>
    <row r="18" spans="2:4" ht="12.75">
      <c r="B18" s="2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1:4" ht="12.75">
      <c r="A23" s="1" t="s">
        <v>0</v>
      </c>
      <c r="B23" s="1" t="s">
        <v>1</v>
      </c>
      <c r="C23" s="2"/>
      <c r="D23" s="2"/>
    </row>
    <row r="24" spans="1:4" ht="12.75">
      <c r="A24">
        <v>-8</v>
      </c>
      <c r="B24" s="2">
        <f>A24^3+3*A24^2-33*A24-35</f>
        <v>-91</v>
      </c>
      <c r="C24" s="2"/>
      <c r="D24" s="2"/>
    </row>
    <row r="25" spans="1:4" ht="12.75">
      <c r="A25">
        <v>6</v>
      </c>
      <c r="B25" s="2">
        <f>A25^3+3*A25^2-33*A25-35</f>
        <v>91</v>
      </c>
      <c r="C25" s="2"/>
      <c r="D25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2" sqref="A2"/>
    </sheetView>
  </sheetViews>
  <sheetFormatPr defaultColWidth="9.140625" defaultRowHeight="12.75"/>
  <cols>
    <col min="1" max="1" width="8.140625" style="0" customWidth="1"/>
    <col min="3" max="3" width="7.421875" style="0" customWidth="1"/>
    <col min="4" max="4" width="6.851562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-8</v>
      </c>
      <c r="B2" s="2">
        <f>IF($A2*$A2-4&lt;&gt;0,($A2*$A2-9)/($A2*$A2-4),"")</f>
        <v>0.9166666666666666</v>
      </c>
      <c r="C2" s="2">
        <f>IF($A2*$A2-25&lt;&gt;0,($A2*$A2-9)/($A2*$A2-25),"")</f>
        <v>1.4102564102564104</v>
      </c>
      <c r="D2" s="2">
        <f>IF($A2*$A2-4*$A2-5&lt;&gt;0,($A2*$A2-9)/($A2*$A2-4*$A2-5),"")</f>
        <v>0.6043956043956044</v>
      </c>
    </row>
    <row r="3" spans="1:4" ht="12.75">
      <c r="A3" s="4">
        <f>A2+1</f>
        <v>-7</v>
      </c>
      <c r="B3" s="2">
        <f>IF($A3*$A3-4&lt;&gt;0,($A3*$A3-9)/($A3*$A3-4),"")</f>
        <v>0.8888888888888888</v>
      </c>
      <c r="C3" s="2">
        <f>IF($A3*$A3-25&lt;&gt;0,($A3*$A3-9)/($A3*$A3-25),"")</f>
        <v>1.6666666666666667</v>
      </c>
      <c r="D3" s="2">
        <f>IF($A3*$A3-4*$A3-5&lt;&gt;0,($A3*$A3-9)/($A3*$A3-4*$A3-5),"")</f>
        <v>0.5555555555555556</v>
      </c>
    </row>
    <row r="4" spans="1:4" ht="12.75">
      <c r="A4" s="4">
        <f>A3+1</f>
        <v>-6</v>
      </c>
      <c r="B4" s="2">
        <f>IF($A4*$A4-4&lt;&gt;0,($A4*$A4-9)/($A4*$A4-4),"")</f>
        <v>0.84375</v>
      </c>
      <c r="C4" s="2">
        <f>IF($A4*$A4-25&lt;&gt;0,($A4*$A4-9)/($A4*$A4-25),"")</f>
        <v>2.4545454545454546</v>
      </c>
      <c r="D4" s="2">
        <f>IF($A4*$A4-4*$A4-5&lt;&gt;0,($A4*$A4-9)/($A4*$A4-4*$A4-5),"")</f>
        <v>0.4909090909090909</v>
      </c>
    </row>
    <row r="5" spans="1:4" ht="12.75">
      <c r="A5" s="4">
        <f>A4+1</f>
        <v>-5</v>
      </c>
      <c r="B5" s="2">
        <f>IF($A5*$A5-4&lt;&gt;0,($A5*$A5-9)/($A5*$A5-4),"")</f>
        <v>0.7619047619047619</v>
      </c>
      <c r="C5" s="2"/>
      <c r="D5" s="2">
        <f>IF($A5*$A5-4*$A5-5&lt;&gt;0,($A5*$A5-9)/($A5*$A5-4*$A5-5),"")</f>
        <v>0.4</v>
      </c>
    </row>
    <row r="6" spans="1:4" ht="12.75">
      <c r="A6" s="4">
        <f>A5+1</f>
        <v>-4</v>
      </c>
      <c r="B6" s="2">
        <f>IF($A6*$A6-4&lt;&gt;0,($A6*$A6-9)/($A6*$A6-4),"")</f>
        <v>0.5833333333333334</v>
      </c>
      <c r="C6" s="2">
        <f>IF($A6*$A6-25&lt;&gt;0,($A6*$A6-9)/($A6*$A6-25),"")</f>
        <v>-0.7777777777777778</v>
      </c>
      <c r="D6" s="2">
        <f>IF($A6*$A6-4*$A6-5&lt;&gt;0,($A6*$A6-9)/($A6*$A6-4*$A6-5),"")</f>
        <v>0.25925925925925924</v>
      </c>
    </row>
    <row r="7" spans="1:4" ht="12.75">
      <c r="A7" s="4">
        <f>A6+1</f>
        <v>-3</v>
      </c>
      <c r="B7" s="2">
        <f>IF($A7*$A7-4&lt;&gt;0,($A7*$A7-9)/($A7*$A7-4),"")</f>
        <v>0</v>
      </c>
      <c r="C7" s="2">
        <f>IF($A7*$A7-25&lt;&gt;0,($A7*$A7-9)/($A7*$A7-25),"")</f>
        <v>0</v>
      </c>
      <c r="D7" s="2">
        <f>IF($A7*$A7-4*$A7-5&lt;&gt;0,($A7*$A7-9)/($A7*$A7-4*$A7-5),"")</f>
        <v>0</v>
      </c>
    </row>
    <row r="8" spans="1:4" ht="12.75">
      <c r="A8" s="4">
        <f>A7+1</f>
        <v>-2</v>
      </c>
      <c r="B8" s="2"/>
      <c r="C8" s="2">
        <f>IF($A8*$A8-25&lt;&gt;0,($A8*$A8-9)/($A8*$A8-25),"")</f>
        <v>0.23809523809523808</v>
      </c>
      <c r="D8" s="2">
        <f>IF($A8*$A8-4*$A8-5&lt;&gt;0,($A8*$A8-9)/($A8*$A8-4*$A8-5),"")</f>
        <v>-0.7142857142857143</v>
      </c>
    </row>
    <row r="9" spans="1:4" ht="12.75">
      <c r="A9" s="4">
        <f>A8+1</f>
        <v>-1</v>
      </c>
      <c r="B9" s="2">
        <f>IF($A9*$A9-4&lt;&gt;0,($A9*$A9-9)/($A9*$A9-4),"")</f>
        <v>2.6666666666666665</v>
      </c>
      <c r="C9" s="2">
        <f>IF($A9*$A9-25&lt;&gt;0,($A9*$A9-9)/($A9*$A9-25),"")</f>
        <v>0.3333333333333333</v>
      </c>
      <c r="D9" s="2"/>
    </row>
    <row r="10" spans="1:4" ht="12.75">
      <c r="A10" s="4">
        <f>A9+1</f>
        <v>0</v>
      </c>
      <c r="B10" s="2">
        <f>IF($A10*$A10-4&lt;&gt;0,($A10*$A10-9)/($A10*$A10-4),"")</f>
        <v>2.25</v>
      </c>
      <c r="C10" s="2">
        <f>IF($A10*$A10-25&lt;&gt;0,($A10*$A10-9)/($A10*$A10-25),"")</f>
        <v>0.36</v>
      </c>
      <c r="D10" s="2">
        <f>IF($A10*$A10-4*$A10-5&lt;&gt;0,($A10*$A10-9)/($A10*$A10-4*$A10-5),"")</f>
        <v>1.8</v>
      </c>
    </row>
    <row r="11" spans="1:4" ht="12.75">
      <c r="A11" s="4">
        <f>A10+1</f>
        <v>1</v>
      </c>
      <c r="B11" s="2">
        <f>IF($A11*$A11-4&lt;&gt;0,($A11*$A11-9)/($A11*$A11-4),"")</f>
        <v>2.6666666666666665</v>
      </c>
      <c r="C11" s="2">
        <f>IF($A11*$A11-25&lt;&gt;0,($A11*$A11-9)/($A11*$A11-25),"")</f>
        <v>0.3333333333333333</v>
      </c>
      <c r="D11" s="2">
        <f>IF($A11*$A11-4*$A11-5&lt;&gt;0,($A11*$A11-9)/($A11*$A11-4*$A11-5),"")</f>
        <v>1</v>
      </c>
    </row>
    <row r="12" spans="1:4" ht="12.75">
      <c r="A12" s="4">
        <f>A11+1</f>
        <v>2</v>
      </c>
      <c r="B12" s="2"/>
      <c r="C12" s="2">
        <f>IF($A12*$A12-25&lt;&gt;0,($A12*$A12-9)/($A12*$A12-25),"")</f>
        <v>0.23809523809523808</v>
      </c>
      <c r="D12" s="2">
        <f>IF($A12*$A12-4*$A12-5&lt;&gt;0,($A12*$A12-9)/($A12*$A12-4*$A12-5),"")</f>
        <v>0.5555555555555556</v>
      </c>
    </row>
    <row r="13" spans="1:4" ht="12.75">
      <c r="A13" s="4">
        <f>A12+1</f>
        <v>3</v>
      </c>
      <c r="B13" s="2">
        <f>IF($A13*$A13-4&lt;&gt;0,($A13*$A13-9)/($A13*$A13-4),"")</f>
        <v>0</v>
      </c>
      <c r="C13" s="2">
        <f>IF($A13*$A13-25&lt;&gt;0,($A13*$A13-9)/($A13*$A13-25),"")</f>
        <v>0</v>
      </c>
      <c r="D13" s="2">
        <f>IF($A13*$A13-4*$A13-5&lt;&gt;0,($A13*$A13-9)/($A13*$A13-4*$A13-5),"")</f>
        <v>0</v>
      </c>
    </row>
    <row r="14" spans="1:4" ht="12.75">
      <c r="A14" s="4">
        <f>A13+1</f>
        <v>4</v>
      </c>
      <c r="B14" s="2">
        <f>IF($A14*$A14-4&lt;&gt;0,($A14*$A14-9)/($A14*$A14-4),"")</f>
        <v>0.5833333333333334</v>
      </c>
      <c r="C14" s="2">
        <f>IF($A14*$A14-25&lt;&gt;0,($A14*$A14-9)/($A14*$A14-25),"")</f>
        <v>-0.7777777777777778</v>
      </c>
      <c r="D14" s="2">
        <f>IF($A14*$A14-4*$A14-5&lt;&gt;0,($A14*$A14-9)/($A14*$A14-4*$A14-5),"")</f>
        <v>-1.4</v>
      </c>
    </row>
    <row r="15" spans="1:4" ht="12.75">
      <c r="A15" s="4">
        <f>A14+1</f>
        <v>5</v>
      </c>
      <c r="B15" s="2">
        <f>IF($A15*$A15-4&lt;&gt;0,($A15*$A15-9)/($A15*$A15-4),"")</f>
        <v>0.7619047619047619</v>
      </c>
      <c r="C15" s="2"/>
      <c r="D15" s="2"/>
    </row>
    <row r="16" spans="1:4" ht="12.75">
      <c r="A16" s="4">
        <f>A15+1</f>
        <v>6</v>
      </c>
      <c r="B16" s="2">
        <f>IF($A16*$A16-4&lt;&gt;0,($A16*$A16-9)/($A16*$A16-4),"")</f>
        <v>0.84375</v>
      </c>
      <c r="C16" s="2">
        <f>IF($A16*$A16-25&lt;&gt;0,($A16*$A16-9)/($A16*$A16-25),"")</f>
        <v>2.4545454545454546</v>
      </c>
      <c r="D16" s="2">
        <f>IF($A16*$A16-4*$A16-5&lt;&gt;0,($A16*$A16-9)/($A16*$A16-4*$A16-5),"")</f>
        <v>3.857142857142857</v>
      </c>
    </row>
    <row r="17" spans="1:4" ht="12.75">
      <c r="A17" s="4">
        <f>A16+1</f>
        <v>7</v>
      </c>
      <c r="B17" s="2">
        <f>IF($A17*$A17-4&lt;&gt;0,($A17*$A17-9)/($A17*$A17-4),"")</f>
        <v>0.8888888888888888</v>
      </c>
      <c r="C17" s="2">
        <f>IF($A17*$A17-25&lt;&gt;0,($A17*$A17-9)/($A17*$A17-25),"")</f>
        <v>1.6666666666666667</v>
      </c>
      <c r="D17" s="2">
        <f>IF($A17*$A17-4*$A17-5&lt;&gt;0,($A17*$A17-9)/($A17*$A17-4*$A17-5),"")</f>
        <v>2.5</v>
      </c>
    </row>
    <row r="18" spans="1:4" ht="12.75">
      <c r="A18" s="4">
        <f>A17+1</f>
        <v>8</v>
      </c>
      <c r="B18" s="2">
        <f>IF($A18*$A18-4&lt;&gt;0,($A18*$A18-9)/($A18*$A18-4),"")</f>
        <v>0.9166666666666666</v>
      </c>
      <c r="C18" s="2">
        <f>IF($A18*$A18-25&lt;&gt;0,($A18*$A18-9)/($A18*$A18-25),"")</f>
        <v>1.4102564102564104</v>
      </c>
      <c r="D18" s="2">
        <f>IF($A18*$A18-4*$A18-5&lt;&gt;0,($A18*$A18-9)/($A18*$A18-4*$A18-5),"")</f>
        <v>2.037037037037037</v>
      </c>
    </row>
    <row r="19" spans="1:4" ht="12.75">
      <c r="A19" s="4">
        <f>A18+1</f>
        <v>9</v>
      </c>
      <c r="B19" s="2">
        <f>IF($A19*$A19-4&lt;&gt;0,($A19*$A19-9)/($A19*$A19-4),"")</f>
        <v>0.935064935064935</v>
      </c>
      <c r="C19" s="2">
        <f>IF($A19*$A19-25&lt;&gt;0,($A19*$A19-9)/($A19*$A19-25),"")</f>
        <v>1.2857142857142858</v>
      </c>
      <c r="D19" s="2">
        <f>IF($A19*$A19-4*$A19-5&lt;&gt;0,($A19*$A19-9)/($A19*$A19-4*$A19-5),"")</f>
        <v>1.8</v>
      </c>
    </row>
    <row r="20" spans="1:4" ht="12.75">
      <c r="A20" s="4">
        <f>A19+1</f>
        <v>10</v>
      </c>
      <c r="B20" s="2">
        <f>IF($A20*$A20-4&lt;&gt;0,($A20*$A20-9)/($A20*$A20-4),"")</f>
        <v>0.9479166666666666</v>
      </c>
      <c r="C20" s="2">
        <f>IF($A20*$A20-25&lt;&gt;0,($A20*$A20-9)/($A20*$A20-25),"")</f>
        <v>1.2133333333333334</v>
      </c>
      <c r="D20" s="2">
        <f>IF($A20*$A20-4*$A20-5&lt;&gt;0,($A20*$A20-9)/($A20*$A20-4*$A20-5),"")</f>
        <v>1.6545454545454545</v>
      </c>
    </row>
    <row r="21" spans="1:4" ht="12.75">
      <c r="A21" s="4">
        <f>A20+1</f>
        <v>11</v>
      </c>
      <c r="B21" s="2">
        <f>IF($A21*$A21-4&lt;&gt;0,($A21*$A21-9)/($A21*$A21-4),"")</f>
        <v>0.9572649572649573</v>
      </c>
      <c r="C21" s="2">
        <f>IF($A21*$A21-25&lt;&gt;0,($A21*$A21-9)/($A21*$A21-25),"")</f>
        <v>1.1666666666666667</v>
      </c>
      <c r="D21" s="2">
        <f>IF($A21*$A21-4*$A21-5&lt;&gt;0,($A21*$A21-9)/($A21*$A21-4*$A21-5),"")</f>
        <v>1.5555555555555556</v>
      </c>
    </row>
    <row r="22" spans="1:4" ht="12.75">
      <c r="A22" s="4">
        <f>A21+1</f>
        <v>12</v>
      </c>
      <c r="B22" s="2">
        <f>IF($A22*$A22-4&lt;&gt;0,($A22*$A22-9)/($A22*$A22-4),"")</f>
        <v>0.9642857142857143</v>
      </c>
      <c r="C22" s="2">
        <f>IF($A22*$A22-25&lt;&gt;0,($A22*$A22-9)/($A22*$A22-25),"")</f>
        <v>1.134453781512605</v>
      </c>
      <c r="D22" s="2">
        <f>IF($A22*$A22-4*$A22-5&lt;&gt;0,($A22*$A22-9)/($A22*$A22-4*$A22-5),"")</f>
        <v>1.4835164835164836</v>
      </c>
    </row>
    <row r="23" spans="1:4" ht="12.75">
      <c r="A23" s="4">
        <f>A22+1</f>
        <v>13</v>
      </c>
      <c r="B23" s="2" t="s">
        <v>4</v>
      </c>
      <c r="C23" s="2"/>
      <c r="D23" s="2"/>
    </row>
    <row r="24" spans="3:4" ht="12.75">
      <c r="C24" s="2" t="s">
        <v>5</v>
      </c>
      <c r="D24" s="2"/>
    </row>
    <row r="25" spans="3:4" ht="12.75">
      <c r="C25" s="2">
        <f>IF($A25*$A25-25&lt;&gt;0,($A25*$A25-9)/($A25*$A25-25),"")</f>
        <v>0.36</v>
      </c>
      <c r="D25" s="2" t="s">
        <v>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3" max="3" width="7.421875" style="0" customWidth="1"/>
    <col min="4" max="4" width="6.8515625" style="0" customWidth="1"/>
  </cols>
  <sheetData>
    <row r="1" spans="1:3" ht="12.75">
      <c r="A1" s="1" t="s">
        <v>0</v>
      </c>
      <c r="B1" s="1" t="s">
        <v>7</v>
      </c>
      <c r="C1" s="1" t="s">
        <v>8</v>
      </c>
    </row>
    <row r="2" spans="1:3" ht="12.75">
      <c r="A2">
        <v>-11</v>
      </c>
      <c r="B2" s="2">
        <f>A2^3+9*A2+406</f>
        <v>-1024</v>
      </c>
      <c r="C2" s="2">
        <f>A2^2-7*A2+58</f>
        <v>256</v>
      </c>
    </row>
    <row r="3" spans="1:3" ht="12.75">
      <c r="A3">
        <v>-9</v>
      </c>
      <c r="B3" s="2">
        <f>A3^3+9*A3+406</f>
        <v>-404</v>
      </c>
      <c r="C3" s="2">
        <f>A3^2-7*A3+58</f>
        <v>202</v>
      </c>
    </row>
    <row r="4" spans="1:3" ht="12.75">
      <c r="A4">
        <v>-7</v>
      </c>
      <c r="B4" s="2">
        <f>A4^3+9*A4+406</f>
        <v>0</v>
      </c>
      <c r="C4" s="2">
        <f>A4^2-7*A4+58</f>
        <v>156</v>
      </c>
    </row>
    <row r="5" spans="1:3" ht="12.75">
      <c r="A5">
        <v>-5</v>
      </c>
      <c r="B5" s="2">
        <f>A5^3+9*A5+406</f>
        <v>236</v>
      </c>
      <c r="C5" s="2">
        <f>B5/(A5+7)</f>
        <v>118</v>
      </c>
    </row>
    <row r="6" spans="1:3" ht="12.75">
      <c r="A6">
        <v>-3</v>
      </c>
      <c r="B6" s="2">
        <f>A6^3+9*A6+406</f>
        <v>352</v>
      </c>
      <c r="C6" s="2">
        <f>B6/(A6+7)</f>
        <v>88</v>
      </c>
    </row>
    <row r="7" spans="1:3" ht="12.75">
      <c r="A7">
        <v>-1</v>
      </c>
      <c r="B7" s="2">
        <f>A7^3+9*A7+406</f>
        <v>396</v>
      </c>
      <c r="C7" s="2">
        <f>B7/(A7+7)</f>
        <v>66</v>
      </c>
    </row>
    <row r="8" spans="1:3" ht="12.75">
      <c r="A8">
        <v>1</v>
      </c>
      <c r="B8" s="2">
        <f>A8^3+9*A8+406</f>
        <v>416</v>
      </c>
      <c r="C8" s="2">
        <f>B8/(A8+7)</f>
        <v>52</v>
      </c>
    </row>
    <row r="9" spans="1:3" ht="12.75">
      <c r="A9">
        <v>3</v>
      </c>
      <c r="B9" s="2">
        <f>A9^3+9*A9+406</f>
        <v>460</v>
      </c>
      <c r="C9" s="2">
        <f>B9/(A9+7)</f>
        <v>46</v>
      </c>
    </row>
    <row r="10" spans="1:3" ht="12.75">
      <c r="A10">
        <v>5</v>
      </c>
      <c r="B10" s="2">
        <f>A10^3+9*A10+406</f>
        <v>576</v>
      </c>
      <c r="C10" s="2">
        <f>B10/(A10+7)</f>
        <v>48</v>
      </c>
    </row>
    <row r="11" spans="1:3" ht="12.75">
      <c r="A11">
        <v>7</v>
      </c>
      <c r="B11" s="2">
        <f>A11^3+9*A11+406</f>
        <v>812</v>
      </c>
      <c r="C11" s="2">
        <f>B11/(A11+7)</f>
        <v>58</v>
      </c>
    </row>
    <row r="12" spans="1:3" ht="12.75">
      <c r="A12">
        <v>9</v>
      </c>
      <c r="B12" s="2">
        <f>A12^3+9*A12+406</f>
        <v>1216</v>
      </c>
      <c r="C12" s="2">
        <f>B12/(A12+7)</f>
        <v>76</v>
      </c>
    </row>
    <row r="13" spans="1:3" ht="12.75">
      <c r="A13">
        <v>11</v>
      </c>
      <c r="B13" s="2">
        <f>A13^3+9*A13+406</f>
        <v>1836</v>
      </c>
      <c r="C13" s="2">
        <f>B13/(A13+7)</f>
        <v>102</v>
      </c>
    </row>
    <row r="14" spans="1:3" ht="12.75">
      <c r="A14">
        <v>13</v>
      </c>
      <c r="B14" s="2">
        <f>A14^3+9*A14+406</f>
        <v>2720</v>
      </c>
      <c r="C14" s="2">
        <f>B14/(A14+7)</f>
        <v>136</v>
      </c>
    </row>
    <row r="15" spans="1:3" ht="12.75">
      <c r="A15">
        <v>15</v>
      </c>
      <c r="B15" s="2">
        <f>A15^3+9*A15+406</f>
        <v>3916</v>
      </c>
      <c r="C15" s="2">
        <f>B15/(A15+7)</f>
        <v>178</v>
      </c>
    </row>
    <row r="16" spans="1:3" ht="12.75">
      <c r="A16">
        <v>17</v>
      </c>
      <c r="B16" s="2">
        <f>A16^3+9*A16+406</f>
        <v>5472</v>
      </c>
      <c r="C16" s="2">
        <f>B16/(A16+7)</f>
        <v>228</v>
      </c>
    </row>
    <row r="17" spans="1:3" ht="12.75">
      <c r="A17">
        <v>19</v>
      </c>
      <c r="B17" s="2">
        <f>A17^3+9*A17+406</f>
        <v>7436</v>
      </c>
      <c r="C17" s="2">
        <f>B17/(A17+7)</f>
        <v>286</v>
      </c>
    </row>
    <row r="18" spans="1:3" ht="12.75">
      <c r="A18">
        <v>21</v>
      </c>
      <c r="B18" s="2">
        <f>A18^3+9*A18+406</f>
        <v>9856</v>
      </c>
      <c r="C18" s="2">
        <f>B18/(A18+7)</f>
        <v>352</v>
      </c>
    </row>
    <row r="19" spans="1:3" ht="12.75">
      <c r="A19">
        <v>23</v>
      </c>
      <c r="B19" s="2">
        <f>A19^3+9*A19+406</f>
        <v>12780</v>
      </c>
      <c r="C19" s="2">
        <f>B19/(A19+7)</f>
        <v>426</v>
      </c>
    </row>
    <row r="20" spans="1:3" ht="12.75">
      <c r="A20">
        <v>25</v>
      </c>
      <c r="B20" s="2">
        <f>A20^3+9*A20+406</f>
        <v>16256</v>
      </c>
      <c r="C20" s="2">
        <f>B20/(A20+7)</f>
        <v>508</v>
      </c>
    </row>
    <row r="21" spans="1:3" ht="12.75">
      <c r="A21">
        <v>27</v>
      </c>
      <c r="B21" s="2">
        <f>A21^3+9*A21+406</f>
        <v>20332</v>
      </c>
      <c r="C21" s="2">
        <f>B21/(A21+7)</f>
        <v>598</v>
      </c>
    </row>
    <row r="22" spans="1:3" ht="12.75">
      <c r="A22">
        <v>29</v>
      </c>
      <c r="B22" s="2">
        <f>A22^3+9*A22+406</f>
        <v>25056</v>
      </c>
      <c r="C22" s="2">
        <f>A22^2-7*A22+58</f>
        <v>696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3" max="3" width="6.00390625" style="0" customWidth="1"/>
    <col min="4" max="4" width="6.8515625" style="0" customWidth="1"/>
  </cols>
  <sheetData>
    <row r="1" spans="1:2" ht="12.75">
      <c r="A1" s="1" t="s">
        <v>0</v>
      </c>
      <c r="B1" s="1" t="s">
        <v>7</v>
      </c>
    </row>
    <row r="2" spans="1:2" ht="12.75">
      <c r="A2">
        <v>-7</v>
      </c>
      <c r="B2" s="2">
        <f>A2^5-45*A2^3+324*A2</f>
        <v>-3640</v>
      </c>
    </row>
    <row r="3" spans="1:2" ht="12.75">
      <c r="A3">
        <v>-6</v>
      </c>
      <c r="B3" s="2">
        <f>A3^5-45*A3^3+324*A3</f>
        <v>0</v>
      </c>
    </row>
    <row r="4" spans="1:2" ht="12.75">
      <c r="A4">
        <v>-5</v>
      </c>
      <c r="B4" s="2">
        <f>A4^5-45*A4^3+324*A4</f>
        <v>880</v>
      </c>
    </row>
    <row r="5" spans="1:2" ht="12.75">
      <c r="A5">
        <v>-4</v>
      </c>
      <c r="B5" s="2">
        <f>A5^5-45*A5^3+324*A5</f>
        <v>560</v>
      </c>
    </row>
    <row r="6" spans="1:2" ht="12.75">
      <c r="A6">
        <v>-3</v>
      </c>
      <c r="B6" s="2">
        <f>A6^5-45*A6^3+324*A6</f>
        <v>0</v>
      </c>
    </row>
    <row r="7" spans="1:2" ht="12.75">
      <c r="A7">
        <v>-2</v>
      </c>
      <c r="B7" s="2">
        <f>A7^5-45*A7^3+324*A7</f>
        <v>-320</v>
      </c>
    </row>
    <row r="8" spans="1:2" ht="12.75">
      <c r="A8">
        <v>-1</v>
      </c>
      <c r="B8" s="2">
        <f>A8^5-45*A8^3+324*A8</f>
        <v>-280</v>
      </c>
    </row>
    <row r="9" spans="1:2" ht="12.75">
      <c r="A9">
        <v>0</v>
      </c>
      <c r="B9" s="2">
        <f>A9^5-45*A9^3+324*A9</f>
        <v>0</v>
      </c>
    </row>
    <row r="10" spans="1:2" ht="12.75">
      <c r="A10">
        <v>1</v>
      </c>
      <c r="B10" s="2">
        <f>A10^5-45*A10^3+324*A10</f>
        <v>280</v>
      </c>
    </row>
    <row r="11" spans="1:2" ht="12.75">
      <c r="A11">
        <v>2</v>
      </c>
      <c r="B11" s="2">
        <f>A11^5-45*A11^3+324*A11</f>
        <v>320</v>
      </c>
    </row>
    <row r="12" spans="1:2" ht="12.75">
      <c r="A12">
        <v>3</v>
      </c>
      <c r="B12" s="2">
        <f>A12^5-45*A12^3+324*A12</f>
        <v>0</v>
      </c>
    </row>
    <row r="13" spans="1:2" ht="12.75">
      <c r="A13">
        <v>4</v>
      </c>
      <c r="B13" s="2">
        <f>A13^5-45*A13^3+324*A13</f>
        <v>-560</v>
      </c>
    </row>
    <row r="14" spans="1:2" ht="12.75">
      <c r="A14">
        <v>5</v>
      </c>
      <c r="B14" s="2">
        <f>A14^5-45*A14^3+324*A14</f>
        <v>-880</v>
      </c>
    </row>
    <row r="15" spans="1:2" ht="12.75">
      <c r="A15">
        <v>6</v>
      </c>
      <c r="B15" s="2">
        <f>A15^5-45*A15^3+324*A15</f>
        <v>0</v>
      </c>
    </row>
    <row r="16" spans="1:2" ht="12.75">
      <c r="A16">
        <v>7</v>
      </c>
      <c r="B16" s="2">
        <f>A16^5-45*A16^3+324*A16</f>
        <v>3640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25">
      <selection activeCell="B6" sqref="B6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8.140625" style="0" customWidth="1"/>
    <col min="5" max="5" width="6.00390625" style="0" customWidth="1"/>
    <col min="6" max="6" width="6.8515625" style="0" customWidth="1"/>
  </cols>
  <sheetData>
    <row r="1" spans="1:6" ht="12.75">
      <c r="A1" s="1" t="s">
        <v>9</v>
      </c>
      <c r="B1">
        <v>-5</v>
      </c>
      <c r="C1" s="5"/>
      <c r="D1" s="5"/>
      <c r="E1" s="5"/>
      <c r="F1" s="5"/>
    </row>
    <row r="2" spans="1:2" ht="12.75">
      <c r="A2" s="1" t="s">
        <v>10</v>
      </c>
      <c r="B2">
        <v>6</v>
      </c>
    </row>
    <row r="3" spans="1:2" ht="12.75">
      <c r="A3" s="1" t="s">
        <v>11</v>
      </c>
      <c r="B3" s="4">
        <f>(B2-B1)/100</f>
        <v>0.11</v>
      </c>
    </row>
    <row r="4" ht="12.75">
      <c r="A4" s="1" t="s">
        <v>12</v>
      </c>
    </row>
    <row r="5" spans="1:4" ht="12.75">
      <c r="A5" s="1" t="s">
        <v>0</v>
      </c>
      <c r="B5" s="1" t="s">
        <v>7</v>
      </c>
      <c r="C5" s="1" t="s">
        <v>0</v>
      </c>
      <c r="D5" s="1" t="s">
        <v>7</v>
      </c>
    </row>
    <row r="6" spans="1:4" ht="12.75">
      <c r="A6" s="4">
        <f>B1</f>
        <v>-5</v>
      </c>
      <c r="B6" s="2">
        <f>A6*(A6+4)*(A6-3)*(A6-5)</f>
        <v>400</v>
      </c>
      <c r="C6">
        <v>-5</v>
      </c>
      <c r="D6" s="2">
        <f>C6*(C6+4)*(C6-3)*(C6-5)</f>
        <v>400</v>
      </c>
    </row>
    <row r="7" spans="1:4" ht="12.75">
      <c r="A7" s="4">
        <f>A6+B$3</f>
        <v>-4.89</v>
      </c>
      <c r="B7" s="2">
        <f>A7*(A7+4)*(A7-3)*(A7-5)</f>
        <v>339.60350240999986</v>
      </c>
      <c r="C7">
        <v>-4</v>
      </c>
      <c r="D7" s="2">
        <f>C7*(C7+4)*(C7-3)*(C7-5)</f>
        <v>0</v>
      </c>
    </row>
    <row r="8" spans="1:4" ht="12.75">
      <c r="A8" s="4">
        <f>A7+B$3</f>
        <v>-4.779999999999999</v>
      </c>
      <c r="B8" s="2">
        <f>A8*(A8+4)*(A8-3)*(A8-5)</f>
        <v>283.68799055999966</v>
      </c>
      <c r="C8">
        <v>-3</v>
      </c>
      <c r="D8" s="2">
        <f>C8*(C8+4)*(C8-3)*(C8-5)</f>
        <v>-144</v>
      </c>
    </row>
    <row r="9" spans="1:4" ht="12.75">
      <c r="A9" s="4">
        <f>A8+B$3</f>
        <v>-4.669999999999999</v>
      </c>
      <c r="B9" s="2">
        <f>A9*(A9+4)*(A9-3)*(A9-5)</f>
        <v>232.06707120999954</v>
      </c>
      <c r="C9">
        <v>-2</v>
      </c>
      <c r="D9" s="2">
        <f>C9*(C9+4)*(C9-3)*(C9-5)</f>
        <v>-140</v>
      </c>
    </row>
    <row r="10" spans="1:4" ht="12.75">
      <c r="A10" s="4">
        <f>A9+B$3</f>
        <v>-4.559999999999999</v>
      </c>
      <c r="B10" s="2">
        <f>A10*(A10+4)*(A10-3)*(A10-5)</f>
        <v>184.55786495999948</v>
      </c>
      <c r="C10">
        <v>-1</v>
      </c>
      <c r="D10" s="2">
        <f>C10*(C10+4)*(C10-3)*(C10-5)</f>
        <v>-72</v>
      </c>
    </row>
    <row r="11" spans="1:4" ht="12.75">
      <c r="A11" s="4">
        <f>A10+B$3</f>
        <v>-4.449999999999998</v>
      </c>
      <c r="B11" s="2">
        <f>A11*(A11+4)*(A11-3)*(A11-5)</f>
        <v>140.98100624999938</v>
      </c>
      <c r="C11">
        <v>0</v>
      </c>
      <c r="D11" s="2">
        <f>C11*(C11+4)*(C11-3)*(C11-5)</f>
        <v>0</v>
      </c>
    </row>
    <row r="12" spans="1:4" ht="12.75">
      <c r="A12" s="4">
        <f>A11+B$3</f>
        <v>-4.339999999999998</v>
      </c>
      <c r="B12" s="2">
        <f>A12*(A12+4)*(A12-3)*(A12-5)</f>
        <v>101.16064335999934</v>
      </c>
      <c r="C12">
        <v>1</v>
      </c>
      <c r="D12" s="2">
        <f>C12*(C12+4)*(C12-3)*(C12-5)</f>
        <v>40</v>
      </c>
    </row>
    <row r="13" spans="1:4" ht="12.75">
      <c r="A13" s="4">
        <f>A12+B$3</f>
        <v>-4.229999999999998</v>
      </c>
      <c r="B13" s="2">
        <f>A13*(A13+4)*(A13-3)*(A13-5)</f>
        <v>64.9244384099993</v>
      </c>
      <c r="C13">
        <v>2</v>
      </c>
      <c r="D13" s="2">
        <f>C13*(C13+4)*(C13-3)*(C13-5)</f>
        <v>36</v>
      </c>
    </row>
    <row r="14" spans="1:4" ht="12.75">
      <c r="A14" s="4">
        <f>A13+B$3</f>
        <v>-4.119999999999997</v>
      </c>
      <c r="B14" s="2">
        <f>A14*(A14+4)*(A14-3)*(A14-5)</f>
        <v>32.103567359999275</v>
      </c>
      <c r="C14">
        <v>3</v>
      </c>
      <c r="D14" s="2">
        <f>C14*(C14+4)*(C14-3)*(C14-5)</f>
        <v>0</v>
      </c>
    </row>
    <row r="15" spans="1:4" ht="12.75">
      <c r="A15" s="4">
        <f>A14+B$3</f>
        <v>-4.009999999999997</v>
      </c>
      <c r="B15" s="2">
        <f>A15*(A15+4)*(A15-3)*(A15-5)</f>
        <v>2.5327200099992675</v>
      </c>
      <c r="C15">
        <v>4</v>
      </c>
      <c r="D15" s="2">
        <f>C15*(C15+4)*(C15-3)*(C15-5)</f>
        <v>-32</v>
      </c>
    </row>
    <row r="16" spans="1:4" ht="12.75">
      <c r="A16" s="4">
        <f>A15+B$3</f>
        <v>-3.8999999999999972</v>
      </c>
      <c r="B16" s="2">
        <f>A16*(A16+4)*(A16-3)*(A16-5)</f>
        <v>-23.94990000000062</v>
      </c>
      <c r="C16">
        <v>5</v>
      </c>
      <c r="D16" s="2">
        <f>C16*(C16+4)*(C16-3)*(C16-5)</f>
        <v>0</v>
      </c>
    </row>
    <row r="17" spans="1:4" ht="12.75">
      <c r="A17" s="4">
        <f>A16+B$3</f>
        <v>-3.7899999999999974</v>
      </c>
      <c r="B17" s="2">
        <f>A17*(A17+4)*(A17-3)*(A17-5)</f>
        <v>-47.50257519000053</v>
      </c>
      <c r="C17">
        <v>6</v>
      </c>
      <c r="D17" s="2">
        <f>C17*(C17+4)*(C17-3)*(C17-5)</f>
        <v>180</v>
      </c>
    </row>
    <row r="18" spans="1:2" ht="12.75">
      <c r="A18" s="4">
        <f>A17+B$3</f>
        <v>-3.6799999999999975</v>
      </c>
      <c r="B18" s="2">
        <f>A18*(A18+4)*(A18-3)*(A18-5)</f>
        <v>-68.28007424000045</v>
      </c>
    </row>
    <row r="19" spans="1:2" ht="12.75">
      <c r="A19" s="4">
        <f>A18+B$3</f>
        <v>-3.5699999999999976</v>
      </c>
      <c r="B19" s="2">
        <f>A19*(A19+4)*(A19-3)*(A19-5)</f>
        <v>-86.43365199000036</v>
      </c>
    </row>
    <row r="20" spans="1:2" ht="12.75">
      <c r="A20" s="4">
        <f>A19+B$3</f>
        <v>-3.4599999999999977</v>
      </c>
      <c r="B20" s="2">
        <f>A20*(A20+4)*(A20-3)*(A20-5)</f>
        <v>-102.11104944000027</v>
      </c>
    </row>
    <row r="21" spans="1:2" ht="12.75">
      <c r="A21" s="4">
        <f>A20+B$3</f>
        <v>-3.349999999999998</v>
      </c>
      <c r="B21" s="2">
        <f>A21*(A21+4)*(A21-3)*(A21-5)</f>
        <v>-115.45649375000023</v>
      </c>
    </row>
    <row r="22" spans="1:2" ht="12.75">
      <c r="A22" s="4">
        <f>A21+B$3</f>
        <v>-3.239999999999998</v>
      </c>
      <c r="B22" s="2">
        <f>A22*(A22+4)*(A22-3)*(A22-5)</f>
        <v>-126.6106982400002</v>
      </c>
    </row>
    <row r="23" spans="1:2" ht="12.75">
      <c r="A23" s="4">
        <f>A22+B$3</f>
        <v>-3.129999999999998</v>
      </c>
      <c r="B23" s="2">
        <f>A23*(A23+4)*(A23-3)*(A23-5)</f>
        <v>-135.71086239000013</v>
      </c>
    </row>
    <row r="24" spans="1:2" ht="12.75">
      <c r="A24" s="4">
        <f>A23+B$3</f>
        <v>-3.0199999999999982</v>
      </c>
      <c r="B24" s="2">
        <f>A24*(A24+4)*(A24-3)*(A24-5)</f>
        <v>-142.89067184000007</v>
      </c>
    </row>
    <row r="25" spans="1:2" ht="12.75">
      <c r="A25" s="4">
        <f>A24+B$3</f>
        <v>-2.9099999999999984</v>
      </c>
      <c r="B25" s="2">
        <f>A25*(A25+4)*(A25-3)*(A25-5)</f>
        <v>-148.2802983900001</v>
      </c>
    </row>
    <row r="26" spans="1:2" ht="12.75">
      <c r="A26" s="4">
        <f>A25+B$3</f>
        <v>-2.7999999999999985</v>
      </c>
      <c r="B26" s="2">
        <f>A26*(A26+4)*(A26-3)*(A26-5)</f>
        <v>-152.00640000000007</v>
      </c>
    </row>
    <row r="27" spans="1:2" ht="12.75">
      <c r="A27" s="4">
        <f>A26+B$3</f>
        <v>-2.6899999999999986</v>
      </c>
      <c r="B27" s="2">
        <f>A27*(A27+4)*(A27-3)*(A27-5)</f>
        <v>-154.19212079000002</v>
      </c>
    </row>
    <row r="28" spans="1:2" ht="12.75">
      <c r="A28" s="4">
        <f>A27+B$3</f>
        <v>-2.5799999999999987</v>
      </c>
      <c r="B28" s="2">
        <f>A28*(A28+4)*(A28-3)*(A28-5)</f>
        <v>-154.95709104</v>
      </c>
    </row>
    <row r="29" spans="1:2" ht="12.75">
      <c r="A29" s="4">
        <f>A28+B$3</f>
        <v>-2.469999999999999</v>
      </c>
      <c r="B29" s="2">
        <f>A29*(A29+4)*(A29-3)*(A29-5)</f>
        <v>-154.41742718999998</v>
      </c>
    </row>
    <row r="30" spans="1:2" ht="12.75">
      <c r="A30" s="4">
        <f>A29+B$3</f>
        <v>-2.359999999999999</v>
      </c>
      <c r="B30" s="2">
        <f>A30*(A30+4)*(A30-3)*(A30-5)</f>
        <v>-152.68573184000002</v>
      </c>
    </row>
    <row r="31" spans="1:2" ht="12.75">
      <c r="A31" s="4">
        <f>A30+B$3</f>
        <v>-2.249999999999999</v>
      </c>
      <c r="B31" s="2">
        <f>A31*(A31+4)*(A31-3)*(A31-5)</f>
        <v>-149.87109374999997</v>
      </c>
    </row>
    <row r="32" spans="1:2" ht="12.75">
      <c r="A32" s="4">
        <f>A31+B$3</f>
        <v>-2.1399999999999992</v>
      </c>
      <c r="B32" s="2">
        <f>A32*(A32+4)*(A32-3)*(A32-5)</f>
        <v>-146.07908783999994</v>
      </c>
    </row>
    <row r="33" spans="1:2" ht="12.75">
      <c r="A33" s="4">
        <f>A32+B$3</f>
        <v>-2.0299999999999994</v>
      </c>
      <c r="B33" s="2">
        <f>A33*(A33+4)*(A33-3)*(A33-5)</f>
        <v>-141.41177519</v>
      </c>
    </row>
    <row r="34" spans="1:2" ht="12.75">
      <c r="A34" s="4">
        <f>A33+B$3</f>
        <v>-1.9199999999999993</v>
      </c>
      <c r="B34" s="2">
        <f>A34*(A34+4)*(A34-3)*(A34-5)</f>
        <v>-135.96770303999995</v>
      </c>
    </row>
    <row r="35" spans="1:2" ht="12.75">
      <c r="A35" s="4">
        <f>A34+B$3</f>
        <v>-1.8099999999999992</v>
      </c>
      <c r="B35" s="2">
        <f>A35*(A35+4)*(A35-3)*(A35-5)</f>
        <v>-129.84190478999994</v>
      </c>
    </row>
    <row r="36" spans="1:2" ht="12.75">
      <c r="A36" s="4">
        <f>A35+B$3</f>
        <v>-1.699999999999999</v>
      </c>
      <c r="B36" s="2">
        <f>A36*(A36+4)*(A36-3)*(A36-5)</f>
        <v>-123.12589999999996</v>
      </c>
    </row>
    <row r="37" spans="1:2" ht="12.75">
      <c r="A37" s="4">
        <f>A36+B$3</f>
        <v>-1.589999999999999</v>
      </c>
      <c r="B37" s="2">
        <f>A37*(A37+4)*(A37-3)*(A37-5)</f>
        <v>-115.90769438999993</v>
      </c>
    </row>
    <row r="38" spans="1:2" ht="12.75">
      <c r="A38" s="4">
        <f>A37+B$3</f>
        <v>-1.4799999999999989</v>
      </c>
      <c r="B38" s="2">
        <f>A38*(A38+4)*(A38-3)*(A38-5)</f>
        <v>-108.27177983999992</v>
      </c>
    </row>
    <row r="39" spans="1:2" ht="12.75">
      <c r="A39" s="4">
        <f>A38+B$3</f>
        <v>-1.3699999999999988</v>
      </c>
      <c r="B39" s="2">
        <f>A39*(A39+4)*(A39-3)*(A39-5)</f>
        <v>-100.29913438999994</v>
      </c>
    </row>
    <row r="40" spans="1:2" ht="12.75">
      <c r="A40" s="4">
        <f>A39+B$3</f>
        <v>-1.2599999999999987</v>
      </c>
      <c r="B40" s="2">
        <f>A40*(A40+4)*(A40-3)*(A40-5)</f>
        <v>-92.0672222399999</v>
      </c>
    </row>
    <row r="41" spans="1:2" ht="12.75">
      <c r="A41" s="4">
        <f>A40+B$3</f>
        <v>-1.1499999999999986</v>
      </c>
      <c r="B41" s="2">
        <f>A41*(A41+4)*(A41-3)*(A41-5)</f>
        <v>-83.6499937499999</v>
      </c>
    </row>
    <row r="42" spans="1:2" ht="12.75">
      <c r="A42" s="4">
        <f>A41+B$3</f>
        <v>-1.0399999999999985</v>
      </c>
      <c r="B42" s="2">
        <f>A42*(A42+4)*(A42-3)*(A42-5)</f>
        <v>-75.11788543999988</v>
      </c>
    </row>
    <row r="43" spans="1:2" ht="12.75">
      <c r="A43" s="4">
        <f>A42+B$3</f>
        <v>-0.9299999999999985</v>
      </c>
      <c r="B43" s="2">
        <f>A43*(A43+4)*(A43-3)*(A43-5)</f>
        <v>-66.53781998999989</v>
      </c>
    </row>
    <row r="44" spans="1:2" ht="12.75">
      <c r="A44" s="4">
        <f>A43+B$3</f>
        <v>-0.8199999999999985</v>
      </c>
      <c r="B44" s="2">
        <f>A44*(A44+4)*(A44-3)*(A44-5)</f>
        <v>-57.97320623999989</v>
      </c>
    </row>
    <row r="45" spans="1:2" ht="12.75">
      <c r="A45" s="4">
        <f>A44+B$3</f>
        <v>-0.7099999999999985</v>
      </c>
      <c r="B45" s="2">
        <f>A45*(A45+4)*(A45-3)*(A45-5)</f>
        <v>-49.48393918999988</v>
      </c>
    </row>
    <row r="46" spans="1:2" ht="12.75">
      <c r="A46" s="4">
        <f>A45+B$3</f>
        <v>-0.5999999999999985</v>
      </c>
      <c r="B46" s="2">
        <f>A46*(A46+4)*(A46-3)*(A46-5)</f>
        <v>-41.12639999999989</v>
      </c>
    </row>
    <row r="47" spans="1:2" ht="12.75">
      <c r="A47" s="4">
        <f>A46+B$3</f>
        <v>-0.48999999999999855</v>
      </c>
      <c r="B47" s="2">
        <f>A47*(A47+4)*(A47-3)*(A47-5)</f>
        <v>-32.953455989999895</v>
      </c>
    </row>
    <row r="48" spans="1:2" ht="12.75">
      <c r="A48" s="4">
        <f>A47+B$3</f>
        <v>-0.37999999999999856</v>
      </c>
      <c r="B48" s="2">
        <f>A48*(A48+4)*(A48-3)*(A48-5)</f>
        <v>-25.0144606399999</v>
      </c>
    </row>
    <row r="49" spans="1:2" ht="12.75">
      <c r="A49" s="4">
        <f>A48+B$3</f>
        <v>-0.2699999999999986</v>
      </c>
      <c r="B49" s="2">
        <f>A49*(A49+4)*(A49-3)*(A49-5)</f>
        <v>-17.355253589999904</v>
      </c>
    </row>
    <row r="50" spans="1:2" ht="12.75">
      <c r="A50" s="4">
        <f>A49+B$3</f>
        <v>-0.1599999999999986</v>
      </c>
      <c r="B50" s="2">
        <f>A50*(A50+4)*(A50-3)*(A50-5)</f>
        <v>-10.018160639999907</v>
      </c>
    </row>
    <row r="51" spans="1:2" ht="12.75">
      <c r="A51" s="4">
        <f>A50+B$3</f>
        <v>-0.04999999999999859</v>
      </c>
      <c r="B51" s="2">
        <f>A51*(A51+4)*(A51-3)*(A51-5)</f>
        <v>-3.041993749999913</v>
      </c>
    </row>
    <row r="52" spans="1:2" ht="12.75">
      <c r="A52" s="4">
        <f>A51+B$3</f>
        <v>0.06000000000000141</v>
      </c>
      <c r="B52" s="2">
        <f>A52*(A52+4)*(A52-3)*(A52-5)</f>
        <v>3.5379489600000813</v>
      </c>
    </row>
    <row r="53" spans="1:2" ht="12.75">
      <c r="A53" s="4">
        <f>A52+B$3</f>
        <v>0.17000000000000143</v>
      </c>
      <c r="B53" s="2">
        <f>A53*(A53+4)*(A53-3)*(A53-5)</f>
        <v>9.689883210000076</v>
      </c>
    </row>
    <row r="54" spans="1:2" ht="12.75">
      <c r="A54" s="4">
        <f>A53+B$3</f>
        <v>0.2800000000000014</v>
      </c>
      <c r="B54" s="2">
        <f>A54*(A54+4)*(A54-3)*(A54-5)</f>
        <v>15.38553856000007</v>
      </c>
    </row>
    <row r="55" spans="1:2" ht="12.75">
      <c r="A55" s="4">
        <f>A54+B$3</f>
        <v>0.3900000000000014</v>
      </c>
      <c r="B55" s="2">
        <f>A55*(A55+4)*(A55-3)*(A55-5)</f>
        <v>20.60015841000006</v>
      </c>
    </row>
    <row r="56" spans="1:2" ht="12.75">
      <c r="A56" s="4">
        <f>A55+B$3</f>
        <v>0.5000000000000014</v>
      </c>
      <c r="B56" s="2">
        <f>A56*(A56+4)*(A56-3)*(A56-5)</f>
        <v>25.31250000000006</v>
      </c>
    </row>
    <row r="57" spans="1:2" ht="12.75">
      <c r="A57" s="4">
        <f>A56+B$3</f>
        <v>0.6100000000000014</v>
      </c>
      <c r="B57" s="2">
        <f>A57*(A57+4)*(A57-3)*(A57-5)</f>
        <v>29.50483441000005</v>
      </c>
    </row>
    <row r="58" spans="1:2" ht="12.75">
      <c r="A58" s="4">
        <f>A57+B$3</f>
        <v>0.7200000000000014</v>
      </c>
      <c r="B58" s="2">
        <f>A58*(A58+4)*(A58-3)*(A58-5)</f>
        <v>33.16294656000004</v>
      </c>
    </row>
    <row r="59" spans="1:2" ht="12.75">
      <c r="A59" s="4">
        <f>A58+B$3</f>
        <v>0.8300000000000014</v>
      </c>
      <c r="B59" s="2">
        <f>A59*(A59+4)*(A59-3)*(A59-5)</f>
        <v>36.276135210000035</v>
      </c>
    </row>
    <row r="60" spans="1:2" ht="12.75">
      <c r="A60" s="4">
        <f>A59+B$3</f>
        <v>0.9400000000000014</v>
      </c>
      <c r="B60" s="2">
        <f>A60*(A60+4)*(A60-3)*(A60-5)</f>
        <v>38.83721296000003</v>
      </c>
    </row>
    <row r="61" spans="1:2" ht="12.75">
      <c r="A61" s="4">
        <f>A60+B$3</f>
        <v>1.0500000000000014</v>
      </c>
      <c r="B61" s="2">
        <f>A61*(A61+4)*(A61-3)*(A61-5)</f>
        <v>40.842506250000014</v>
      </c>
    </row>
    <row r="62" spans="1:2" ht="12.75">
      <c r="A62" s="4">
        <f>A61+B$3</f>
        <v>1.1600000000000015</v>
      </c>
      <c r="B62" s="2">
        <f>A62*(A62+4)*(A62-3)*(A62-5)</f>
        <v>42.291855360000014</v>
      </c>
    </row>
    <row r="63" spans="1:2" ht="12.75">
      <c r="A63" s="4">
        <f>A62+B$3</f>
        <v>1.2700000000000016</v>
      </c>
      <c r="B63" s="2">
        <f>A63*(A63+4)*(A63-3)*(A63-5)</f>
        <v>43.18861441000001</v>
      </c>
    </row>
    <row r="64" spans="1:2" ht="12.75">
      <c r="A64" s="4">
        <f>A63+B$3</f>
        <v>1.3800000000000017</v>
      </c>
      <c r="B64" s="2">
        <f>A64*(A64+4)*(A64-3)*(A64-5)</f>
        <v>43.53965136</v>
      </c>
    </row>
    <row r="65" spans="1:2" ht="12.75">
      <c r="A65" s="4">
        <f>A64+B$3</f>
        <v>1.4900000000000018</v>
      </c>
      <c r="B65" s="2">
        <f>A65*(A65+4)*(A65-3)*(A65-5)</f>
        <v>43.355348009999986</v>
      </c>
    </row>
    <row r="66" spans="1:2" ht="12.75">
      <c r="A66" s="4">
        <f>A65+B$3</f>
        <v>1.6000000000000019</v>
      </c>
      <c r="B66" s="2">
        <f>A66*(A66+4)*(A66-3)*(A66-5)</f>
        <v>42.649599999999985</v>
      </c>
    </row>
    <row r="67" spans="1:2" ht="12.75">
      <c r="A67" s="4">
        <f>A66+B$3</f>
        <v>1.710000000000002</v>
      </c>
      <c r="B67" s="2">
        <f>A67*(A67+4)*(A67-3)*(A67-5)</f>
        <v>41.439816809999975</v>
      </c>
    </row>
    <row r="68" spans="1:2" ht="12.75">
      <c r="A68" s="4">
        <f>A67+B$3</f>
        <v>1.820000000000002</v>
      </c>
      <c r="B68" s="2">
        <f>A68*(A68+4)*(A68-3)*(A68-5)</f>
        <v>39.746921759999964</v>
      </c>
    </row>
    <row r="69" spans="1:2" ht="12.75">
      <c r="A69" s="4">
        <f>A68+B$3</f>
        <v>1.9300000000000022</v>
      </c>
      <c r="B69" s="2">
        <f>A69*(A69+4)*(A69-3)*(A69-5)</f>
        <v>37.59535200999995</v>
      </c>
    </row>
    <row r="70" spans="1:2" ht="12.75">
      <c r="A70" s="4">
        <f>A69+B$3</f>
        <v>2.0400000000000023</v>
      </c>
      <c r="B70" s="2">
        <f>A70*(A70+4)*(A70-3)*(A70-5)</f>
        <v>35.01305855999995</v>
      </c>
    </row>
    <row r="71" spans="1:2" ht="12.75">
      <c r="A71" s="4">
        <f>A70+B$3</f>
        <v>2.150000000000002</v>
      </c>
      <c r="B71" s="2">
        <f>A71*(A71+4)*(A71-3)*(A71-5)</f>
        <v>32.03150624999994</v>
      </c>
    </row>
    <row r="72" spans="1:2" ht="12.75">
      <c r="A72" s="4">
        <f>A71+B$3</f>
        <v>2.260000000000002</v>
      </c>
      <c r="B72" s="2">
        <f>A72*(A72+4)*(A72-3)*(A72-5)</f>
        <v>28.685673759999936</v>
      </c>
    </row>
    <row r="73" spans="1:2" ht="12.75">
      <c r="A73" s="4">
        <f>A72+B$3</f>
        <v>2.370000000000002</v>
      </c>
      <c r="B73" s="2">
        <f>A73*(A73+4)*(A73-3)*(A73-5)</f>
        <v>25.014053609999934</v>
      </c>
    </row>
    <row r="74" spans="1:2" ht="12.75">
      <c r="A74" s="4">
        <f>A73+B$3</f>
        <v>2.4800000000000018</v>
      </c>
      <c r="B74" s="2">
        <f>A74*(A74+4)*(A74-3)*(A74-5)</f>
        <v>21.058652159999934</v>
      </c>
    </row>
    <row r="75" spans="1:2" ht="12.75">
      <c r="A75" s="4">
        <f>A74+B$3</f>
        <v>2.5900000000000016</v>
      </c>
      <c r="B75" s="2">
        <f>A75*(A75+4)*(A75-3)*(A75-5)</f>
        <v>16.864989609999938</v>
      </c>
    </row>
    <row r="76" spans="1:2" ht="12.75">
      <c r="A76" s="4">
        <f>A75+B$3</f>
        <v>2.7000000000000015</v>
      </c>
      <c r="B76" s="2">
        <f>A76*(A76+4)*(A76-3)*(A76-5)</f>
        <v>12.482099999999937</v>
      </c>
    </row>
    <row r="77" spans="1:2" ht="12.75">
      <c r="A77" s="4">
        <f>A76+B$3</f>
        <v>2.8100000000000014</v>
      </c>
      <c r="B77" s="2">
        <f>A77*(A77+4)*(A77-3)*(A77-5)</f>
        <v>7.962531209999942</v>
      </c>
    </row>
    <row r="78" spans="1:2" ht="12.75">
      <c r="A78" s="4">
        <f>A77+B$3</f>
        <v>2.9200000000000013</v>
      </c>
      <c r="B78" s="2">
        <f>A78*(A78+4)*(A78-3)*(A78-5)</f>
        <v>3.362344959999947</v>
      </c>
    </row>
    <row r="79" spans="1:2" ht="12.75">
      <c r="A79" s="4">
        <f>A78+B$3</f>
        <v>3.030000000000001</v>
      </c>
      <c r="B79" s="2">
        <f>A79*(A79+4)*(A79-3)*(A79-5)</f>
        <v>-1.2588831900000477</v>
      </c>
    </row>
    <row r="80" spans="1:2" ht="12.75">
      <c r="A80" s="4">
        <f>A79+B$3</f>
        <v>3.140000000000001</v>
      </c>
      <c r="B80" s="2">
        <f>A80*(A80+4)*(A80-3)*(A80-5)</f>
        <v>-5.838063840000041</v>
      </c>
    </row>
    <row r="81" spans="1:2" ht="12.75">
      <c r="A81" s="4">
        <f>A80+B$3</f>
        <v>3.250000000000001</v>
      </c>
      <c r="B81" s="2">
        <f>A81*(A81+4)*(A81-3)*(A81-5)</f>
        <v>-10.308593750000037</v>
      </c>
    </row>
    <row r="82" spans="1:2" ht="12.75">
      <c r="A82" s="4">
        <f>A81+B$3</f>
        <v>3.3600000000000008</v>
      </c>
      <c r="B82" s="2">
        <f>A82*(A82+4)*(A82-3)*(A82-5)</f>
        <v>-14.600355840000029</v>
      </c>
    </row>
    <row r="83" spans="1:2" ht="12.75">
      <c r="A83" s="4">
        <f>A82+B$3</f>
        <v>3.4700000000000006</v>
      </c>
      <c r="B83" s="2">
        <f>A83*(A83+4)*(A83-3)*(A83-5)</f>
        <v>-18.639719190000022</v>
      </c>
    </row>
    <row r="84" spans="1:2" ht="12.75">
      <c r="A84" s="4">
        <f>A83+B$3</f>
        <v>3.5800000000000005</v>
      </c>
      <c r="B84" s="2">
        <f>A84*(A84+4)*(A84-3)*(A84-5)</f>
        <v>-22.349539040000014</v>
      </c>
    </row>
    <row r="85" spans="1:2" ht="12.75">
      <c r="A85" s="4">
        <f>A84+B$3</f>
        <v>3.6900000000000004</v>
      </c>
      <c r="B85" s="2">
        <f>A85*(A85+4)*(A85-3)*(A85-5)</f>
        <v>-25.649156790000013</v>
      </c>
    </row>
    <row r="86" spans="1:2" ht="12.75">
      <c r="A86" s="4">
        <f>A85+B$3</f>
        <v>3.8000000000000003</v>
      </c>
      <c r="B86" s="2">
        <f>A86*(A86+4)*(A86-3)*(A86-5)</f>
        <v>-28.454400000000007</v>
      </c>
    </row>
    <row r="87" spans="1:2" ht="12.75">
      <c r="A87" s="4">
        <f>A86+B$3</f>
        <v>3.91</v>
      </c>
      <c r="B87" s="2">
        <f>A87*(A87+4)*(A87-3)*(A87-5)</f>
        <v>-30.67758239</v>
      </c>
    </row>
    <row r="88" spans="1:2" ht="12.75">
      <c r="A88" s="4">
        <f>A87+B$3</f>
        <v>4.0200000000000005</v>
      </c>
      <c r="B88" s="2">
        <f>A88*(A88+4)*(A88-3)*(A88-5)</f>
        <v>-32.22750384</v>
      </c>
    </row>
    <row r="89" spans="1:2" ht="12.75">
      <c r="A89" s="4">
        <f>A88+B$3</f>
        <v>4.130000000000001</v>
      </c>
      <c r="B89" s="2">
        <f>A89*(A89+4)*(A89-3)*(A89-5)</f>
        <v>-33.009450390000005</v>
      </c>
    </row>
    <row r="90" spans="1:2" ht="12.75">
      <c r="A90" s="4">
        <f>A89+B$3</f>
        <v>4.240000000000001</v>
      </c>
      <c r="B90" s="2">
        <f>A90*(A90+4)*(A90-3)*(A90-5)</f>
        <v>-32.925194239999996</v>
      </c>
    </row>
    <row r="91" spans="1:2" ht="12.75">
      <c r="A91" s="4">
        <f>A90+B$3</f>
        <v>4.350000000000001</v>
      </c>
      <c r="B91" s="2">
        <f>A91*(A91+4)*(A91-3)*(A91-5)</f>
        <v>-31.87299374999998</v>
      </c>
    </row>
    <row r="92" spans="1:2" ht="12.75">
      <c r="A92" s="4">
        <f>A91+B$3</f>
        <v>4.460000000000002</v>
      </c>
      <c r="B92" s="2">
        <f>A92*(A92+4)*(A92-3)*(A92-5)</f>
        <v>-29.747593439999957</v>
      </c>
    </row>
    <row r="93" spans="1:2" ht="12.75">
      <c r="A93" s="4">
        <f>A92+B$3</f>
        <v>4.570000000000002</v>
      </c>
      <c r="B93" s="2">
        <f>A93*(A93+4)*(A93-3)*(A93-5)</f>
        <v>-26.440223989999925</v>
      </c>
    </row>
    <row r="94" spans="1:2" ht="12.75">
      <c r="A94" s="4">
        <f>A93+B$3</f>
        <v>4.680000000000002</v>
      </c>
      <c r="B94" s="2">
        <f>A94*(A94+4)*(A94-3)*(A94-5)</f>
        <v>-21.838602239999886</v>
      </c>
    </row>
    <row r="95" spans="1:2" ht="12.75">
      <c r="A95" s="4">
        <f>A94+B$3</f>
        <v>4.790000000000003</v>
      </c>
      <c r="B95" s="2">
        <f>A95*(A95+4)*(A95-3)*(A95-5)</f>
        <v>-15.826931189999835</v>
      </c>
    </row>
    <row r="96" spans="1:2" ht="12.75">
      <c r="A96" s="4">
        <f>A95+B$3</f>
        <v>4.900000000000003</v>
      </c>
      <c r="B96" s="2">
        <f>A96*(A96+4)*(A96-3)*(A96-5)</f>
        <v>-8.285899999999769</v>
      </c>
    </row>
    <row r="97" spans="1:2" ht="12.75">
      <c r="A97" s="4">
        <f>A96+B$3</f>
        <v>5.010000000000003</v>
      </c>
      <c r="B97" s="2">
        <f>A97*(A97+4)*(A97-3)*(A97-5)</f>
        <v>0.9073160100003054</v>
      </c>
    </row>
    <row r="98" spans="1:2" ht="12.75">
      <c r="A98" s="4">
        <f>A97+B$3</f>
        <v>5.120000000000004</v>
      </c>
      <c r="B98" s="2">
        <f>A98*(A98+4)*(A98-3)*(A98-5)</f>
        <v>11.879055360000397</v>
      </c>
    </row>
    <row r="99" spans="1:2" ht="12.75">
      <c r="A99" s="4">
        <f>A98+B$3</f>
        <v>5.230000000000004</v>
      </c>
      <c r="B99" s="2">
        <f>A99*(A99+4)*(A99-3)*(A99-5)</f>
        <v>24.7591704100005</v>
      </c>
    </row>
    <row r="100" spans="1:2" ht="12.75">
      <c r="A100" s="4">
        <f>A99+B$3</f>
        <v>5.340000000000004</v>
      </c>
      <c r="B100" s="2">
        <f>A100*(A100+4)*(A100-3)*(A100-5)</f>
        <v>39.68102736000062</v>
      </c>
    </row>
    <row r="101" spans="1:2" ht="12.75">
      <c r="A101" s="4">
        <f>A100+B$3</f>
        <v>5.450000000000005</v>
      </c>
      <c r="B101" s="2">
        <f>A101*(A101+4)*(A101-3)*(A101-5)</f>
        <v>56.78150625000077</v>
      </c>
    </row>
    <row r="102" spans="1:2" ht="12.75">
      <c r="A102" s="4">
        <f>A101+B$3</f>
        <v>5.560000000000005</v>
      </c>
      <c r="B102" s="2">
        <f>A102*(A102+4)*(A102-3)*(A102-5)</f>
        <v>76.20100096000094</v>
      </c>
    </row>
    <row r="103" spans="1:2" ht="12.75">
      <c r="A103" s="4">
        <f>A102+B$3</f>
        <v>5.670000000000005</v>
      </c>
      <c r="B103" s="2">
        <f>A103*(A103+4)*(A103-3)*(A103-5)</f>
        <v>98.08341921000111</v>
      </c>
    </row>
    <row r="104" spans="1:2" ht="12.75">
      <c r="A104" s="4">
        <f>A103+B$3</f>
        <v>5.780000000000006</v>
      </c>
      <c r="B104" s="2">
        <f>A104*(A104+4)*(A104-3)*(A104-5)</f>
        <v>122.5761825600013</v>
      </c>
    </row>
    <row r="105" spans="1:2" ht="12.75">
      <c r="A105" s="4">
        <f>A104+B$3</f>
        <v>5.890000000000006</v>
      </c>
      <c r="B105" s="2">
        <f>A105*(A105+4)*(A105-3)*(A105-5)</f>
        <v>149.83022641000153</v>
      </c>
    </row>
    <row r="106" spans="1:2" ht="12.75">
      <c r="A106" s="4">
        <f>A105+B$3</f>
        <v>6.000000000000006</v>
      </c>
      <c r="B106" s="2">
        <f>A106*(A106+4)*(A106-3)*(A106-5)</f>
        <v>180.0000000000018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C3" sqref="C3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8.140625" style="0" customWidth="1"/>
    <col min="5" max="5" width="6.00390625" style="0" customWidth="1"/>
    <col min="6" max="6" width="6.8515625" style="0" customWidth="1"/>
  </cols>
  <sheetData>
    <row r="1" spans="3:6" ht="12.75">
      <c r="C1" s="1" t="s">
        <v>13</v>
      </c>
      <c r="D1" s="1" t="s">
        <v>14</v>
      </c>
      <c r="E1" s="1" t="s">
        <v>15</v>
      </c>
      <c r="F1" s="1" t="s">
        <v>16</v>
      </c>
    </row>
    <row r="2" spans="1:6" ht="12.75">
      <c r="A2" s="1" t="s">
        <v>9</v>
      </c>
      <c r="B2">
        <v>-3.55</v>
      </c>
      <c r="C2">
        <v>1</v>
      </c>
      <c r="D2">
        <v>2</v>
      </c>
      <c r="E2">
        <v>3</v>
      </c>
      <c r="F2">
        <v>-1</v>
      </c>
    </row>
    <row r="3" spans="1:5" ht="12.75">
      <c r="A3" s="1" t="s">
        <v>17</v>
      </c>
      <c r="B3">
        <v>0.11</v>
      </c>
      <c r="C3" s="4">
        <f>C2^2+D2^2+E2^2</f>
        <v>14</v>
      </c>
      <c r="D3" s="4">
        <f>C2^2*D2^2+C2^2*E2^2+D2^2*E2^2</f>
        <v>49</v>
      </c>
      <c r="E3" s="4">
        <f>C2^2*D2^2*E2^2</f>
        <v>36</v>
      </c>
    </row>
    <row r="4" spans="1:3" ht="12.75">
      <c r="A4" s="1" t="s">
        <v>12</v>
      </c>
      <c r="C4" t="str">
        <f>F2&amp;"*("&amp;"x^6 - "&amp;C3&amp;"x^4 + "&amp;D3&amp;" x^2 - "&amp;E3&amp;")"</f>
        <v>-1*(x^6 - 14x^4 + 49 x^2 - 36)</v>
      </c>
    </row>
    <row r="5" spans="1:3" ht="12.75">
      <c r="A5" s="1" t="s">
        <v>0</v>
      </c>
      <c r="B5" s="1" t="s">
        <v>7</v>
      </c>
      <c r="C5" s="6"/>
    </row>
    <row r="6" spans="1:2" ht="12.75">
      <c r="A6" s="4">
        <f>B2</f>
        <v>-3.55</v>
      </c>
      <c r="B6" s="2">
        <f>F$2*(A6^2-C$2^2)*(A6^2-D$2^2)*(A6^2-E$2^2)</f>
        <v>-359.5673487656249</v>
      </c>
    </row>
    <row r="7" spans="1:2" ht="12.75">
      <c r="A7" s="4">
        <f>A6+$B$3</f>
        <v>-3.44</v>
      </c>
      <c r="B7" s="2">
        <f>F$2*(A7^2-C$2^2)*(A7^2-D$2^2)*(A7^2-E$2^2)</f>
        <v>-240.4765496770558</v>
      </c>
    </row>
    <row r="8" spans="1:2" ht="12.75">
      <c r="A8" s="4">
        <f>A7+$B$3</f>
        <v>-3.33</v>
      </c>
      <c r="B8" s="2">
        <f>F$2*(A8^2-C$2^2)*(A8^2-D$2^2)*(A8^2-E$2^2)</f>
        <v>-149.39646358536908</v>
      </c>
    </row>
    <row r="9" spans="1:2" ht="12.75">
      <c r="A9" s="4">
        <f>A8+$B$3</f>
        <v>-3.22</v>
      </c>
      <c r="B9" s="2">
        <f>F$2*(A9^2-C$2^2)*(A9^2-D$2^2)*(A9^2-E$2^2)</f>
        <v>-81.6410956775041</v>
      </c>
    </row>
    <row r="10" spans="1:2" ht="12.75">
      <c r="A10" s="4">
        <f>A9+$B$3</f>
        <v>-3.1100000000000003</v>
      </c>
      <c r="B10" s="2">
        <f>F$2*(A10^2-C$2^2)*(A10^2-D$2^2)*(A10^2-E$2^2)</f>
        <v>-33.059939273361124</v>
      </c>
    </row>
    <row r="11" spans="1:2" ht="12.75">
      <c r="A11" s="4">
        <f>A10+$B$3</f>
        <v>-3.0000000000000004</v>
      </c>
      <c r="B11" s="2">
        <f>F$2*(A11^2-C$2^2)*(A11^2-D$2^2)*(A11^2-E$2^2)</f>
        <v>0</v>
      </c>
    </row>
    <row r="12" spans="1:2" ht="12.75">
      <c r="A12" s="4">
        <f>A11+$B$3</f>
        <v>-2.8900000000000006</v>
      </c>
      <c r="B12" s="2">
        <f>F$2*(A12^2-C$2^2)*(A12^2-D$2^2)*(A12^2-E$2^2)</f>
        <v>20.73090451023891</v>
      </c>
    </row>
    <row r="13" spans="1:2" ht="12.75">
      <c r="A13" s="4">
        <f>A12+$B$3</f>
        <v>-2.7800000000000007</v>
      </c>
      <c r="B13" s="2">
        <f>F$2*(A13^2-C$2^2)*(A13^2-D$2^2)*(A13^2-E$2^2)</f>
        <v>31.899569397695952</v>
      </c>
    </row>
    <row r="14" spans="1:2" ht="12.75">
      <c r="A14" s="4">
        <f>A13+$B$3</f>
        <v>-2.670000000000001</v>
      </c>
      <c r="B14" s="2">
        <f>F$2*(A14^2-C$2^2)*(A14^2-D$2^2)*(A14^2-E$2^2)</f>
        <v>35.881551829431</v>
      </c>
    </row>
    <row r="15" spans="1:2" ht="12.75">
      <c r="A15" s="4">
        <f>A14+$B$3</f>
        <v>-2.560000000000001</v>
      </c>
      <c r="B15" s="2">
        <f>F$2*(A15^2-C$2^2)*(A15^2-D$2^2)*(A15^2-E$2^2)</f>
        <v>34.69404472934403</v>
      </c>
    </row>
    <row r="16" spans="1:2" ht="12.75">
      <c r="A16" s="4">
        <f>A15+$B$3</f>
        <v>-2.450000000000001</v>
      </c>
      <c r="B16" s="2">
        <f>F$2*(A16^2-C$2^2)*(A16^2-D$2^2)*(A16^2-E$2^2)</f>
        <v>30.027474984375054</v>
      </c>
    </row>
    <row r="17" spans="1:2" ht="12.75">
      <c r="A17" s="4">
        <f>A16+$B$3</f>
        <v>-2.340000000000001</v>
      </c>
      <c r="B17" s="2">
        <f>F$2*(A17^2-C$2^2)*(A17^2-D$2^2)*(A17^2-E$2^2)</f>
        <v>23.27582612678408</v>
      </c>
    </row>
    <row r="18" spans="1:2" ht="12.75">
      <c r="A18" s="4">
        <f>A17+$B$3</f>
        <v>-2.2300000000000013</v>
      </c>
      <c r="B18" s="2">
        <f>F$2*(A18^2-C$2^2)*(A18^2-D$2^2)*(A18^2-E$2^2)</f>
        <v>15.565685492511088</v>
      </c>
    </row>
    <row r="19" spans="1:2" ht="12.75">
      <c r="A19" s="4">
        <f>A18+$B$3</f>
        <v>-2.1200000000000014</v>
      </c>
      <c r="B19" s="2">
        <f>F$2*(A19^2-C$2^2)*(A19^2-D$2^2)*(A19^2-E$2^2)</f>
        <v>7.784015855616096</v>
      </c>
    </row>
    <row r="20" spans="1:2" ht="12.75">
      <c r="A20" s="4">
        <f>A19+$B$3</f>
        <v>-2.0100000000000016</v>
      </c>
      <c r="B20" s="2">
        <f>F$2*(A20^2-C$2^2)*(A20^2-D$2^2)*(A20^2-E$2^2)</f>
        <v>0.6046515387990912</v>
      </c>
    </row>
    <row r="21" spans="1:2" ht="12.75">
      <c r="A21" s="4">
        <f>A20+$B$3</f>
        <v>-1.9000000000000015</v>
      </c>
      <c r="B21" s="2">
        <f>F$2*(A21^2-C$2^2)*(A21^2-D$2^2)*(A21^2-E$2^2)</f>
        <v>-5.486480999999926</v>
      </c>
    </row>
    <row r="22" spans="1:2" ht="12.75">
      <c r="A22" s="4">
        <f>A21+$B$3</f>
        <v>-1.7900000000000014</v>
      </c>
      <c r="B22" s="2">
        <f>F$2*(A22^2-C$2^2)*(A22^2-D$2^2)*(A22^2-E$2^2)</f>
        <v>-10.167418104920953</v>
      </c>
    </row>
    <row r="23" spans="1:2" ht="12.75">
      <c r="A23" s="4">
        <f>A22+$B$3</f>
        <v>-1.6800000000000013</v>
      </c>
      <c r="B23" s="2">
        <f>F$2*(A23^2-C$2^2)*(A23^2-D$2^2)*(A23^2-E$2^2)</f>
        <v>-13.257489383423973</v>
      </c>
    </row>
    <row r="24" spans="1:2" ht="12.75">
      <c r="A24" s="4">
        <f>A23+$B$3</f>
        <v>-1.5700000000000012</v>
      </c>
      <c r="B24" s="2">
        <f>F$2*(A24^2-C$2^2)*(A24^2-D$2^2)*(A24^2-E$2^2)</f>
        <v>-14.695923691448993</v>
      </c>
    </row>
    <row r="25" spans="1:2" ht="12.75">
      <c r="A25" s="4">
        <f>A24+$B$3</f>
        <v>-1.460000000000001</v>
      </c>
      <c r="B25" s="2">
        <f>F$2*(A25^2-C$2^2)*(A25^2-D$2^2)*(A25^2-E$2^2)</f>
        <v>-14.521730642496008</v>
      </c>
    </row>
    <row r="26" spans="1:2" ht="12.75">
      <c r="A26" s="4">
        <f>A25+$B$3</f>
        <v>-1.350000000000001</v>
      </c>
      <c r="B26" s="2">
        <f>F$2*(A26^2-C$2^2)*(A26^2-D$2^2)*(A26^2-E$2^2)</f>
        <v>-12.854857640625022</v>
      </c>
    </row>
    <row r="27" spans="1:2" ht="12.75">
      <c r="A27" s="4">
        <f>A26+$B$3</f>
        <v>-1.2400000000000009</v>
      </c>
      <c r="B27" s="2">
        <f>F$2*(A27^2-C$2^2)*(A27^2-D$2^2)*(A27^2-E$2^2)</f>
        <v>-9.878622437376027</v>
      </c>
    </row>
    <row r="28" spans="1:2" ht="12.75">
      <c r="A28" s="4">
        <f>A27+$B$3</f>
        <v>-1.1300000000000008</v>
      </c>
      <c r="B28" s="2">
        <f>F$2*(A28^2-C$2^2)*(A28^2-D$2^2)*(A28^2-E$2^2)</f>
        <v>-5.8234212126090314</v>
      </c>
    </row>
    <row r="29" spans="1:2" ht="12.75">
      <c r="A29" s="4">
        <f>A28+$B$3</f>
        <v>-1.0200000000000007</v>
      </c>
      <c r="B29" s="2">
        <f>F$2*(A29^2-C$2^2)*(A29^2-D$2^2)*(A29^2-E$2^2)</f>
        <v>-0.9517121792640305</v>
      </c>
    </row>
    <row r="30" spans="1:2" ht="12.75">
      <c r="A30" s="4">
        <f>A29+$B$3</f>
        <v>-0.9100000000000007</v>
      </c>
      <c r="B30" s="2">
        <f>F$2*(A30^2-C$2^2)*(A30^2-D$2^2)*(A30^2-E$2^2)</f>
        <v>4.455725287958964</v>
      </c>
    </row>
    <row r="31" spans="1:2" ht="12.75">
      <c r="A31" s="4">
        <f>A30+$B$3</f>
        <v>-0.8000000000000007</v>
      </c>
      <c r="B31" s="2">
        <f>F$2*(A31^2-C$2^2)*(A31^2-D$2^2)*(A31^2-E$2^2)</f>
        <v>10.112255999999965</v>
      </c>
    </row>
    <row r="32" spans="1:2" ht="12.75">
      <c r="A32" s="4">
        <f>A31+$B$3</f>
        <v>-0.6900000000000007</v>
      </c>
      <c r="B32" s="2">
        <f>F$2*(A32^2-C$2^2)*(A32^2-D$2^2)*(A32^2-E$2^2)</f>
        <v>15.736578776918961</v>
      </c>
    </row>
    <row r="33" spans="1:2" ht="12.75">
      <c r="A33" s="4">
        <f>A32+$B$3</f>
        <v>-0.5800000000000007</v>
      </c>
      <c r="B33" s="2">
        <f>F$2*(A33^2-C$2^2)*(A33^2-D$2^2)*(A33^2-E$2^2)</f>
        <v>21.062640747455966</v>
      </c>
    </row>
    <row r="34" spans="1:2" ht="12.75">
      <c r="A34" s="4">
        <f>A33+$B$3</f>
        <v>-0.47000000000000075</v>
      </c>
      <c r="B34" s="2">
        <f>F$2*(A34^2-C$2^2)*(A34^2-D$2^2)*(A34^2-E$2^2)</f>
        <v>25.848276124670967</v>
      </c>
    </row>
    <row r="35" spans="1:2" ht="12.75">
      <c r="A35" s="4">
        <f>A34+$B$3</f>
        <v>-0.36000000000000076</v>
      </c>
      <c r="B35" s="2">
        <f>F$2*(A35^2-C$2^2)*(A35^2-D$2^2)*(A35^2-E$2^2)</f>
        <v>29.882569457663976</v>
      </c>
    </row>
    <row r="36" spans="1:2" ht="12.75">
      <c r="A36" s="4">
        <f>A35+$B$3</f>
        <v>-0.2500000000000008</v>
      </c>
      <c r="B36" s="2">
        <f>F$2*(A36^2-C$2^2)*(A36^2-D$2^2)*(A36^2-E$2^2)</f>
        <v>32.99194335937498</v>
      </c>
    </row>
    <row r="37" spans="1:2" ht="12.75">
      <c r="A37" s="4">
        <f>A36+$B$3</f>
        <v>-0.1400000000000008</v>
      </c>
      <c r="B37" s="2">
        <f>F$2*(A37^2-C$2^2)*(A37^2-D$2^2)*(A37^2-E$2^2)</f>
        <v>35.04497071046399</v>
      </c>
    </row>
    <row r="38" spans="1:2" ht="12.75">
      <c r="A38" s="4">
        <f>A37+$B$3</f>
        <v>-0.03000000000000079</v>
      </c>
      <c r="B38" s="2">
        <f>F$2*(A38^2-C$2^2)*(A38^2-D$2^2)*(A38^2-E$2^2)</f>
        <v>35.955911339271</v>
      </c>
    </row>
    <row r="39" spans="1:2" ht="12.75">
      <c r="A39" s="4">
        <f>A38+$B$3</f>
        <v>0.07999999999999921</v>
      </c>
      <c r="B39" s="2">
        <f>F$2*(A39^2-C$2^2)*(A39^2-D$2^2)*(A39^2-E$2^2)</f>
        <v>35.68697317785601</v>
      </c>
    </row>
    <row r="40" spans="1:2" ht="12.75">
      <c r="A40" s="4">
        <f>A39+$B$3</f>
        <v>0.18999999999999923</v>
      </c>
      <c r="B40" s="2">
        <f>F$2*(A40^2-C$2^2)*(A40^2-D$2^2)*(A40^2-E$2^2)</f>
        <v>34.24929789411902</v>
      </c>
    </row>
    <row r="41" spans="1:2" ht="12.75">
      <c r="A41" s="4">
        <f>A40+$B$3</f>
        <v>0.2999999999999992</v>
      </c>
      <c r="B41" s="2">
        <f>F$2*(A41^2-C$2^2)*(A41^2-D$2^2)*(A41^2-E$2^2)</f>
        <v>31.70267100000002</v>
      </c>
    </row>
    <row r="42" spans="1:2" ht="12.75">
      <c r="A42" s="4">
        <f>A41+$B$3</f>
        <v>0.4099999999999992</v>
      </c>
      <c r="B42" s="2">
        <f>F$2*(A42^2-C$2^2)*(A42^2-D$2^2)*(A42^2-E$2^2)</f>
        <v>28.153956435759028</v>
      </c>
    </row>
    <row r="43" spans="1:2" ht="12.75">
      <c r="A43" s="4">
        <f>A42+$B$3</f>
        <v>0.5199999999999992</v>
      </c>
      <c r="B43" s="2">
        <f>F$2*(A43^2-C$2^2)*(A43^2-D$2^2)*(A43^2-E$2^2)</f>
        <v>23.754255630336036</v>
      </c>
    </row>
    <row r="44" spans="1:2" ht="12.75">
      <c r="A44" s="4">
        <f>A43+$B$3</f>
        <v>0.6299999999999992</v>
      </c>
      <c r="B44" s="2">
        <f>F$2*(A44^2-C$2^2)*(A44^2-D$2^2)*(A44^2-E$2^2)</f>
        <v>18.69479103779104</v>
      </c>
    </row>
    <row r="45" spans="1:2" ht="12.75">
      <c r="A45" s="4">
        <f>A44+$B$3</f>
        <v>0.7399999999999992</v>
      </c>
      <c r="B45" s="2">
        <f>F$2*(A45^2-C$2^2)*(A45^2-D$2^2)*(A45^2-E$2^2)</f>
        <v>13.201514149824039</v>
      </c>
    </row>
    <row r="46" spans="1:2" ht="12.75">
      <c r="A46" s="4">
        <f>A45+$B$3</f>
        <v>0.8499999999999992</v>
      </c>
      <c r="B46" s="2">
        <f>F$2*(A46^2-C$2^2)*(A46^2-D$2^2)*(A46^2-E$2^2)</f>
        <v>7.528437984375043</v>
      </c>
    </row>
    <row r="47" spans="1:2" ht="12.75">
      <c r="A47" s="4">
        <f>A46+$B$3</f>
        <v>0.9599999999999992</v>
      </c>
      <c r="B47" s="2">
        <f>F$2*(A47^2-C$2^2)*(A47^2-D$2^2)*(A47^2-E$2^2)</f>
        <v>1.9496940503040407</v>
      </c>
    </row>
    <row r="48" spans="1:2" ht="12.75">
      <c r="A48" s="4">
        <f>A47+$B$3</f>
        <v>1.0699999999999992</v>
      </c>
      <c r="B48" s="2">
        <f>F$2*(A48^2-C$2^2)*(A48^2-D$2^2)*(A48^2-E$2^2)</f>
        <v>-3.249686211848964</v>
      </c>
    </row>
    <row r="49" spans="1:2" ht="12.75">
      <c r="A49" s="4">
        <f>A48+$B$3</f>
        <v>1.1799999999999993</v>
      </c>
      <c r="B49" s="2">
        <f>F$2*(A49^2-C$2^2)*(A49^2-D$2^2)*(A49^2-E$2^2)</f>
        <v>-7.784265513023972</v>
      </c>
    </row>
    <row r="50" spans="1:2" ht="12.75">
      <c r="A50" s="4">
        <f>A49+$B$3</f>
        <v>1.2899999999999994</v>
      </c>
      <c r="B50" s="2">
        <f>F$2*(A50^2-C$2^2)*(A50^2-D$2^2)*(A50^2-E$2^2)</f>
        <v>-11.37997032272098</v>
      </c>
    </row>
    <row r="51" spans="1:2" ht="12.75">
      <c r="A51" s="4">
        <f>A50+$B$3</f>
        <v>1.3999999999999995</v>
      </c>
      <c r="B51" s="2">
        <f>F$2*(A51^2-C$2^2)*(A51^2-D$2^2)*(A51^2-E$2^2)</f>
        <v>-13.787135999999993</v>
      </c>
    </row>
    <row r="52" spans="1:2" ht="12.75">
      <c r="A52" s="4">
        <f>A51+$B$3</f>
        <v>1.5099999999999996</v>
      </c>
      <c r="B52" s="2">
        <f>F$2*(A52^2-C$2^2)*(A52^2-D$2^2)*(A52^2-E$2^2)</f>
        <v>-14.794827448401</v>
      </c>
    </row>
    <row r="53" spans="1:2" ht="12.75">
      <c r="A53" s="4">
        <f>A52+$B$3</f>
        <v>1.6199999999999997</v>
      </c>
      <c r="B53" s="2">
        <f>F$2*(A53^2-C$2^2)*(A53^2-D$2^2)*(A53^2-E$2^2)</f>
        <v>-14.246435294784007</v>
      </c>
    </row>
    <row r="54" spans="1:2" ht="12.75">
      <c r="A54" s="4">
        <f>A53+$B$3</f>
        <v>1.7299999999999998</v>
      </c>
      <c r="B54" s="2">
        <f>F$2*(A54^2-C$2^2)*(A54^2-D$2^2)*(A54^2-E$2^2)</f>
        <v>-12.056547592089007</v>
      </c>
    </row>
    <row r="55" spans="1:2" ht="12.75">
      <c r="A55" s="4">
        <f>A54+$B$3</f>
        <v>1.8399999999999999</v>
      </c>
      <c r="B55" s="2">
        <f>F$2*(A55^2-C$2^2)*(A55^2-D$2^2)*(A55^2-E$2^2)</f>
        <v>-8.229097046016008</v>
      </c>
    </row>
    <row r="56" spans="1:2" ht="12.75">
      <c r="A56" s="4">
        <f>A55+$B$3</f>
        <v>1.95</v>
      </c>
      <c r="B56" s="2">
        <f>F$2*(A56^2-C$2^2)*(A56^2-D$2^2)*(A56^2-E$2^2)</f>
        <v>-2.8767837656250026</v>
      </c>
    </row>
    <row r="57" spans="1:2" ht="12.75">
      <c r="A57" s="4">
        <f>A56+$B$3</f>
        <v>2.06</v>
      </c>
      <c r="B57" s="2">
        <f>F$2*(A57^2-C$2^2)*(A57^2-D$2^2)*(A57^2-E$2^2)</f>
        <v>3.758226462143997</v>
      </c>
    </row>
    <row r="58" spans="1:2" ht="12.75">
      <c r="A58" s="4">
        <f>A57+$B$3</f>
        <v>2.17</v>
      </c>
      <c r="B58" s="2">
        <f>F$2*(A58^2-C$2^2)*(A58^2-D$2^2)*(A58^2-E$2^2)</f>
        <v>11.282328374030998</v>
      </c>
    </row>
    <row r="59" spans="1:2" ht="12.75">
      <c r="A59" s="4">
        <f>A58+$B$3</f>
        <v>2.28</v>
      </c>
      <c r="B59" s="2">
        <f>F$2*(A59^2-C$2^2)*(A59^2-D$2^2)*(A59^2-E$2^2)</f>
        <v>19.127227908095993</v>
      </c>
    </row>
    <row r="60" spans="1:2" ht="12.75">
      <c r="A60" s="4">
        <f>A59+$B$3</f>
        <v>2.3899999999999997</v>
      </c>
      <c r="B60" s="2">
        <f>F$2*(A60^2-C$2^2)*(A60^2-D$2^2)*(A60^2-E$2^2)</f>
        <v>26.525417357438982</v>
      </c>
    </row>
    <row r="61" spans="1:2" ht="12.75">
      <c r="A61" s="4">
        <f>A60+$B$3</f>
        <v>2.4999999999999996</v>
      </c>
      <c r="B61" s="2">
        <f>F$2*(A61^2-C$2^2)*(A61^2-D$2^2)*(A61^2-E$2^2)</f>
        <v>32.48437499999998</v>
      </c>
    </row>
    <row r="62" spans="1:2" ht="12.75">
      <c r="A62" s="4">
        <f>A61+$B$3</f>
        <v>2.6099999999999994</v>
      </c>
      <c r="B62" s="2">
        <f>F$2*(A62^2-C$2^2)*(A62^2-D$2^2)*(A62^2-E$2^2)</f>
        <v>35.75948920443899</v>
      </c>
    </row>
    <row r="63" spans="1:2" ht="12.75">
      <c r="A63" s="4">
        <f>A62+$B$3</f>
        <v>2.7199999999999993</v>
      </c>
      <c r="B63" s="2">
        <f>F$2*(A63^2-C$2^2)*(A63^2-D$2^2)*(A63^2-E$2^2)</f>
        <v>34.825707012096025</v>
      </c>
    </row>
    <row r="64" spans="1:2" ht="12.75">
      <c r="A64" s="4">
        <f>A63+$B$3</f>
        <v>2.829999999999999</v>
      </c>
      <c r="B64" s="2">
        <f>F$2*(A64^2-C$2^2)*(A64^2-D$2^2)*(A64^2-E$2^2)</f>
        <v>27.847907195031084</v>
      </c>
    </row>
    <row r="65" spans="1:2" ht="12.75">
      <c r="A65" s="4">
        <f>A64+$B$3</f>
        <v>2.939999999999999</v>
      </c>
      <c r="B65" s="2">
        <f>F$2*(A65^2-C$2^2)*(A65^2-D$2^2)*(A65^2-E$2^2)</f>
        <v>12.649997790144187</v>
      </c>
    </row>
    <row r="66" spans="1:2" ht="12.75">
      <c r="A66" s="4">
        <f>A65+$B$3</f>
        <v>3.049999999999999</v>
      </c>
      <c r="B66" s="2">
        <f>F$2*(A66^2-C$2^2)*(A66^2-D$2^2)*(A66^2-E$2^2)</f>
        <v>-13.317261890624668</v>
      </c>
    </row>
    <row r="67" spans="1:2" ht="12.75">
      <c r="A67" s="4">
        <f>A66+$B$3</f>
        <v>3.159999999999999</v>
      </c>
      <c r="B67" s="2">
        <f>F$2*(A67^2-C$2^2)*(A67^2-D$2^2)*(A67^2-E$2^2)</f>
        <v>-53.0097147740155</v>
      </c>
    </row>
    <row r="68" spans="1:2" ht="12.75">
      <c r="A68" s="4">
        <f>A67+$B$3</f>
        <v>3.2699999999999987</v>
      </c>
      <c r="B68" s="2">
        <f>F$2*(A68^2-C$2^2)*(A68^2-D$2^2)*(A68^2-E$2^2)</f>
        <v>-109.82453506308816</v>
      </c>
    </row>
    <row r="69" spans="1:2" ht="12.75">
      <c r="A69" s="4">
        <f>A68+$B$3</f>
        <v>3.3799999999999986</v>
      </c>
      <c r="B69" s="2">
        <f>F$2*(A69^2-C$2^2)*(A69^2-D$2^2)*(A69^2-E$2^2)</f>
        <v>-187.63623279878274</v>
      </c>
    </row>
    <row r="70" spans="1:2" ht="12.75">
      <c r="A70" s="4">
        <f>A69+$B$3</f>
        <v>3.4899999999999984</v>
      </c>
      <c r="B70" s="2">
        <f>F$2*(A70^2-C$2^2)*(A70^2-D$2^2)*(A70^2-E$2^2)</f>
        <v>-290.8339339453993</v>
      </c>
    </row>
    <row r="71" spans="1:2" ht="12.75">
      <c r="A71" s="4">
        <f>A70+$B$3</f>
        <v>3.5999999999999983</v>
      </c>
      <c r="B71" s="2">
        <f>F$2*(A71^2-C$2^2)*(A71^2-D$2^2)*(A71^2-E$2^2)</f>
        <v>-424.3599359999978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B5" sqref="B5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8.140625" style="0" customWidth="1"/>
    <col min="5" max="5" width="6.00390625" style="0" customWidth="1"/>
    <col min="6" max="6" width="6.8515625" style="0" customWidth="1"/>
  </cols>
  <sheetData>
    <row r="1" spans="3:6" ht="12.75">
      <c r="C1" s="1" t="s">
        <v>13</v>
      </c>
      <c r="D1" s="1" t="s">
        <v>14</v>
      </c>
      <c r="E1" s="1" t="s">
        <v>15</v>
      </c>
      <c r="F1" s="1" t="s">
        <v>16</v>
      </c>
    </row>
    <row r="2" spans="1:6" ht="12.75">
      <c r="A2" s="1" t="s">
        <v>9</v>
      </c>
      <c r="B2">
        <v>-6</v>
      </c>
      <c r="C2">
        <v>2</v>
      </c>
      <c r="D2">
        <v>5</v>
      </c>
      <c r="E2">
        <v>5</v>
      </c>
      <c r="F2">
        <v>1</v>
      </c>
    </row>
    <row r="3" spans="1:2" ht="12.75">
      <c r="A3" s="1" t="s">
        <v>10</v>
      </c>
      <c r="B3">
        <v>6</v>
      </c>
    </row>
    <row r="4" spans="1:5" ht="12.75">
      <c r="A4" s="1" t="s">
        <v>17</v>
      </c>
      <c r="B4" s="4">
        <f>(B3-B2)/65</f>
        <v>0.18461538461538463</v>
      </c>
      <c r="C4" s="4">
        <f>C2^2+D2^2+E2^2</f>
        <v>54</v>
      </c>
      <c r="D4" s="4">
        <f>C2^2*D2^2+C2^2*E2^2+D2^2*E2^2</f>
        <v>825</v>
      </c>
      <c r="E4" s="4">
        <f>C2^2*D2^2*E2^2</f>
        <v>2500</v>
      </c>
    </row>
    <row r="5" spans="1:3" ht="12.75">
      <c r="A5" s="1" t="s">
        <v>12</v>
      </c>
      <c r="C5" t="str">
        <f>F2&amp;"*("&amp;"x^6 - "&amp;C4&amp;"x^4 + "&amp;D4&amp;" x^2 - "&amp;E4&amp;")"</f>
        <v>1*(x^6 - 54x^4 + 825 x^2 - 2500)</v>
      </c>
    </row>
    <row r="6" spans="1:3" ht="12.75">
      <c r="A6" s="1" t="s">
        <v>0</v>
      </c>
      <c r="B6" s="1" t="s">
        <v>7</v>
      </c>
      <c r="C6" s="6"/>
    </row>
    <row r="7" spans="1:2" ht="12.75">
      <c r="A7" s="4">
        <f>B2</f>
        <v>-6</v>
      </c>
      <c r="B7" s="2">
        <f>F$2*(A7^2-C$2^2)*(A7^2-D$2^2)*(A7^2-E$2^2)</f>
        <v>3872</v>
      </c>
    </row>
    <row r="8" spans="1:2" ht="12.75">
      <c r="A8" s="4">
        <f>A7+$B$4</f>
        <v>-5.815384615384615</v>
      </c>
      <c r="B8" s="2">
        <f>F$2*(A8^2-C$2^2)*(A8^2-D$2^2)*(A8^2-E$2^2)</f>
        <v>2318.983414199537</v>
      </c>
    </row>
    <row r="9" spans="1:2" ht="12.75">
      <c r="A9" s="4">
        <f>A8+$B$4</f>
        <v>-5.63076923076923</v>
      </c>
      <c r="B9" s="2">
        <f>F$2*(A9^2-C$2^2)*(A9^2-D$2^2)*(A9^2-E$2^2)</f>
        <v>1245.768507197739</v>
      </c>
    </row>
    <row r="10" spans="1:2" ht="12.75">
      <c r="A10" s="4">
        <f>A9+$B$4</f>
        <v>-5.4461538461538455</v>
      </c>
      <c r="B10" s="2">
        <f>F$2*(A10^2-C$2^2)*(A10^2-D$2^2)*(A10^2-E$2^2)</f>
        <v>557.37666730093</v>
      </c>
    </row>
    <row r="11" spans="1:2" ht="12.75">
      <c r="A11" s="4">
        <f>A10+$B$4</f>
        <v>-5.261538461538461</v>
      </c>
      <c r="B11" s="2">
        <f>F$2*(A11^2-C$2^2)*(A11^2-D$2^2)*(A11^2-E$2^2)</f>
        <v>170.58751010955868</v>
      </c>
    </row>
    <row r="12" spans="1:2" ht="12.75">
      <c r="A12" s="4">
        <f>A11+$B$4</f>
        <v>-5.076923076923076</v>
      </c>
      <c r="B12" s="2">
        <f>F$2*(A12^2-C$2^2)*(A12^2-D$2^2)*(A12^2-E$2^2)</f>
        <v>13.083691523737073</v>
      </c>
    </row>
    <row r="13" spans="1:2" ht="12.75">
      <c r="A13" s="4">
        <f>A12+$B$4</f>
        <v>-4.892307692307691</v>
      </c>
      <c r="B13" s="2">
        <f>F$2*(A13^2-C$2^2)*(A13^2-D$2^2)*(A13^2-E$2^2)</f>
        <v>22.62422698191264</v>
      </c>
    </row>
    <row r="14" spans="1:2" ht="12.75">
      <c r="A14" s="4">
        <f>A13+$B$4</f>
        <v>-4.707692307692306</v>
      </c>
      <c r="B14" s="2">
        <f>F$2*(A14^2-C$2^2)*(A14^2-D$2^2)*(A14^2-E$2^2)</f>
        <v>146.24631693269646</v>
      </c>
    </row>
    <row r="15" spans="1:2" ht="12.75">
      <c r="A15" s="4">
        <f>A14+$B$4</f>
        <v>-4.523076923076921</v>
      </c>
      <c r="B15" s="2">
        <f>F$2*(A15^2-C$2^2)*(A15^2-D$2^2)*(A15^2-E$2^2)</f>
        <v>339.4956785398377</v>
      </c>
    </row>
    <row r="16" spans="1:2" ht="12.75">
      <c r="A16" s="4">
        <f>A15+$B$4</f>
        <v>-4.338461538461536</v>
      </c>
      <c r="B16" s="2">
        <f>F$2*(A16^2-C$2^2)*(A16^2-D$2^2)*(A16^2-E$2^2)</f>
        <v>565.6853836203481</v>
      </c>
    </row>
    <row r="17" spans="1:2" ht="12.75">
      <c r="A17" s="4">
        <f>A16+$B$4</f>
        <v>-4.1538461538461515</v>
      </c>
      <c r="B17" s="2">
        <f>F$2*(A17^2-C$2^2)*(A17^2-D$2^2)*(A17^2-E$2^2)</f>
        <v>795.1832028157759</v>
      </c>
    </row>
    <row r="18" spans="1:2" ht="12.75">
      <c r="A18" s="4">
        <f>A17+$B$4</f>
        <v>-3.9692307692307667</v>
      </c>
      <c r="B18" s="2">
        <f>F$2*(A18^2-C$2^2)*(A18^2-D$2^2)*(A18^2-E$2^2)</f>
        <v>1004.7274559966282</v>
      </c>
    </row>
    <row r="19" spans="1:2" ht="12.75">
      <c r="A19" s="4">
        <f>A18+$B$4</f>
        <v>-3.784615384615382</v>
      </c>
      <c r="B19" s="2">
        <f>F$2*(A19^2-C$2^2)*(A19^2-D$2^2)*(A19^2-E$2^2)</f>
        <v>1176.7713688999409</v>
      </c>
    </row>
    <row r="20" spans="1:2" ht="12.75">
      <c r="A20" s="4">
        <f>A19+$B$4</f>
        <v>-3.599999999999997</v>
      </c>
      <c r="B20" s="2">
        <f>F$2*(A20^2-C$2^2)*(A20^2-D$2^2)*(A20^2-E$2^2)</f>
        <v>1298.8559360000015</v>
      </c>
    </row>
    <row r="21" spans="1:2" ht="12.75">
      <c r="A21" s="4">
        <f>A20+$B$4</f>
        <v>-3.415384615384612</v>
      </c>
      <c r="B21" s="2">
        <f>F$2*(A21^2-C$2^2)*(A21^2-D$2^2)*(A21^2-E$2^2)</f>
        <v>1363.0112896122178</v>
      </c>
    </row>
    <row r="22" spans="1:2" ht="12.75">
      <c r="A22" s="4">
        <f>A21+$B$4</f>
        <v>-3.2307692307692273</v>
      </c>
      <c r="B22" s="2">
        <f>F$2*(A22^2-C$2^2)*(A22^2-D$2^2)*(A22^2-E$2^2)</f>
        <v>1365.186575230136</v>
      </c>
    </row>
    <row r="23" spans="1:2" ht="12.75">
      <c r="A23" s="4">
        <f>A22+$B$4</f>
        <v>-3.0461538461538424</v>
      </c>
      <c r="B23" s="2">
        <f>F$2*(A23^2-C$2^2)*(A23^2-D$2^2)*(A23^2-E$2^2)</f>
        <v>1304.7083330956098</v>
      </c>
    </row>
    <row r="24" spans="1:2" ht="12.75">
      <c r="A24" s="4">
        <f>A23+$B$4</f>
        <v>-2.8615384615384576</v>
      </c>
      <c r="B24" s="2">
        <f>F$2*(A24^2-C$2^2)*(A24^2-D$2^2)*(A24^2-E$2^2)</f>
        <v>1183.7673860021164</v>
      </c>
    </row>
    <row r="25" spans="1:2" ht="12.75">
      <c r="A25" s="4">
        <f>A24+$B$4</f>
        <v>-2.6769230769230727</v>
      </c>
      <c r="B25" s="2">
        <f>F$2*(A25^2-C$2^2)*(A25^2-D$2^2)*(A25^2-E$2^2)</f>
        <v>1006.934233331222</v>
      </c>
    </row>
    <row r="26" spans="1:2" ht="12.75">
      <c r="A26" s="4">
        <f>A25+$B$4</f>
        <v>-2.492307692307688</v>
      </c>
      <c r="B26" s="2">
        <f>F$2*(A26^2-C$2^2)*(A26^2-D$2^2)*(A26^2-E$2^2)</f>
        <v>780.702951322198</v>
      </c>
    </row>
    <row r="27" spans="1:2" ht="12.75">
      <c r="A27" s="4">
        <f>A26+$B$4</f>
        <v>-2.307692307692303</v>
      </c>
      <c r="B27" s="2">
        <f>F$2*(A27^2-C$2^2)*(A27^2-D$2^2)*(A27^2-E$2^2)</f>
        <v>513.0635995747843</v>
      </c>
    </row>
    <row r="28" spans="1:2" ht="12.75">
      <c r="A28" s="4">
        <f>A27+$B$4</f>
        <v>-2.123076923076918</v>
      </c>
      <c r="B28" s="2">
        <f>F$2*(A28^2-C$2^2)*(A28^2-D$2^2)*(A28^2-E$2^2)</f>
        <v>213.10313378510227</v>
      </c>
    </row>
    <row r="29" spans="1:2" ht="12.75">
      <c r="A29" s="4">
        <f>A28+$B$4</f>
        <v>-1.9384615384615336</v>
      </c>
      <c r="B29" s="2">
        <f>F$2*(A29^2-C$2^2)*(A29^2-D$2^2)*(A29^2-E$2^2)</f>
        <v>-109.36517528528225</v>
      </c>
    </row>
    <row r="30" spans="1:2" ht="12.75">
      <c r="A30" s="4">
        <f>A29+$B$4</f>
        <v>-1.753846153846149</v>
      </c>
      <c r="B30" s="2">
        <f>F$2*(A30^2-C$2^2)*(A30^2-D$2^2)*(A30^2-E$2^2)</f>
        <v>-444.1438166071496</v>
      </c>
    </row>
    <row r="31" spans="1:2" ht="12.75">
      <c r="A31" s="4">
        <f>A30+$B$4</f>
        <v>-1.5692307692307643</v>
      </c>
      <c r="B31" s="2">
        <f>F$2*(A31^2-C$2^2)*(A31^2-D$2^2)*(A31^2-E$2^2)</f>
        <v>-780.9646074482638</v>
      </c>
    </row>
    <row r="32" spans="1:2" ht="12.75">
      <c r="A32" s="4">
        <f>A31+$B$4</f>
        <v>-1.3846153846153797</v>
      </c>
      <c r="B32" s="2">
        <f>F$2*(A32^2-C$2^2)*(A32^2-D$2^2)*(A32^2-E$2^2)</f>
        <v>-1109.7737557048645</v>
      </c>
    </row>
    <row r="33" spans="1:2" ht="12.75">
      <c r="A33" s="4">
        <f>A32+$B$4</f>
        <v>-1.199999999999995</v>
      </c>
      <c r="B33" s="2">
        <f>F$2*(A33^2-C$2^2)*(A33^2-D$2^2)*(A33^2-E$2^2)</f>
        <v>-1420.988416000008</v>
      </c>
    </row>
    <row r="34" spans="1:2" ht="12.75">
      <c r="A34" s="4">
        <f>A33+$B$4</f>
        <v>-1.0153846153846104</v>
      </c>
      <c r="B34" s="2">
        <f>F$2*(A34^2-C$2^2)*(A34^2-D$2^2)*(A34^2-E$2^2)</f>
        <v>-1705.7247395487602</v>
      </c>
    </row>
    <row r="35" spans="1:2" ht="12.75">
      <c r="A35" s="4">
        <f>A34+$B$4</f>
        <v>-0.8307692307692258</v>
      </c>
      <c r="B35" s="2">
        <f>F$2*(A35^2-C$2^2)*(A35^2-D$2^2)*(A35^2-E$2^2)</f>
        <v>-1955.9974177902393</v>
      </c>
    </row>
    <row r="36" spans="1:2" ht="12.75">
      <c r="A36" s="4">
        <f>A35+$B$4</f>
        <v>-0.6461538461538412</v>
      </c>
      <c r="B36" s="2">
        <f>F$2*(A36^2-C$2^2)*(A36^2-D$2^2)*(A36^2-E$2^2)</f>
        <v>-2164.8907197865105</v>
      </c>
    </row>
    <row r="37" spans="1:2" ht="12.75">
      <c r="A37" s="4">
        <f>A36+$B$4</f>
        <v>-0.46153846153845657</v>
      </c>
      <c r="B37" s="2">
        <f>F$2*(A37^2-C$2^2)*(A37^2-D$2^2)*(A37^2-E$2^2)</f>
        <v>-2326.7010233883334</v>
      </c>
    </row>
    <row r="38" spans="1:2" ht="12.75">
      <c r="A38" s="4">
        <f>A37+$B$4</f>
        <v>-0.27692307692307194</v>
      </c>
      <c r="B38" s="2">
        <f>F$2*(A38^2-C$2^2)*(A38^2-D$2^2)*(A38^2-E$2^2)</f>
        <v>-2437.050840167754</v>
      </c>
    </row>
    <row r="39" spans="1:2" ht="12.75">
      <c r="A39" s="4">
        <f>A38+$B$4</f>
        <v>-0.09230769230768732</v>
      </c>
      <c r="B39" s="2">
        <f>F$2*(A39^2-C$2^2)*(A39^2-D$2^2)*(A39^2-E$2^2)</f>
        <v>-2492.974334117555</v>
      </c>
    </row>
    <row r="40" spans="1:2" ht="12.75">
      <c r="A40" s="4">
        <f>A39+$B$4</f>
        <v>0.09230769230769731</v>
      </c>
      <c r="B40" s="2">
        <f>F$2*(A40^2-C$2^2)*(A40^2-D$2^2)*(A40^2-E$2^2)</f>
        <v>-2492.974334117553</v>
      </c>
    </row>
    <row r="41" spans="1:2" ht="12.75">
      <c r="A41" s="4">
        <f>A40+$B$4</f>
        <v>0.27692307692308193</v>
      </c>
      <c r="B41" s="2">
        <f>F$2*(A41^2-C$2^2)*(A41^2-D$2^2)*(A41^2-E$2^2)</f>
        <v>-2437.0508401677494</v>
      </c>
    </row>
    <row r="42" spans="1:2" ht="12.75">
      <c r="A42" s="4">
        <f>A41+$B$4</f>
        <v>0.46153846153846656</v>
      </c>
      <c r="B42" s="2">
        <f>F$2*(A42^2-C$2^2)*(A42^2-D$2^2)*(A42^2-E$2^2)</f>
        <v>-2326.701023388326</v>
      </c>
    </row>
    <row r="43" spans="1:2" ht="12.75">
      <c r="A43" s="4">
        <f>A42+$B$4</f>
        <v>0.6461538461538512</v>
      </c>
      <c r="B43" s="2">
        <f>F$2*(A43^2-C$2^2)*(A43^2-D$2^2)*(A43^2-E$2^2)</f>
        <v>-2164.890719786501</v>
      </c>
    </row>
    <row r="44" spans="1:2" ht="12.75">
      <c r="A44" s="4">
        <f>A43+$B$4</f>
        <v>0.8307692307692358</v>
      </c>
      <c r="B44" s="2">
        <f>F$2*(A44^2-C$2^2)*(A44^2-D$2^2)*(A44^2-E$2^2)</f>
        <v>-1955.9974177902268</v>
      </c>
    </row>
    <row r="45" spans="1:2" ht="12.75">
      <c r="A45" s="4">
        <f>A44+$B$4</f>
        <v>1.0153846153846204</v>
      </c>
      <c r="B45" s="2">
        <f>F$2*(A45^2-C$2^2)*(A45^2-D$2^2)*(A45^2-E$2^2)</f>
        <v>-1705.7247395487452</v>
      </c>
    </row>
    <row r="46" spans="1:2" ht="12.75">
      <c r="A46" s="4">
        <f>A45+$B$4</f>
        <v>1.200000000000005</v>
      </c>
      <c r="B46" s="2">
        <f>F$2*(A46^2-C$2^2)*(A46^2-D$2^2)*(A46^2-E$2^2)</f>
        <v>-1420.988415999992</v>
      </c>
    </row>
    <row r="47" spans="1:2" ht="12.75">
      <c r="A47" s="4">
        <f>A46+$B$4</f>
        <v>1.3846153846153897</v>
      </c>
      <c r="B47" s="2">
        <f>F$2*(A47^2-C$2^2)*(A47^2-D$2^2)*(A47^2-E$2^2)</f>
        <v>-1109.773755704847</v>
      </c>
    </row>
    <row r="48" spans="1:2" ht="12.75">
      <c r="A48" s="4">
        <f>A47+$B$4</f>
        <v>1.5692307692307743</v>
      </c>
      <c r="B48" s="2">
        <f>F$2*(A48^2-C$2^2)*(A48^2-D$2^2)*(A48^2-E$2^2)</f>
        <v>-780.9646074482458</v>
      </c>
    </row>
    <row r="49" spans="1:2" ht="12.75">
      <c r="A49" s="4">
        <f>A48+$B$4</f>
        <v>1.753846153846159</v>
      </c>
      <c r="B49" s="2">
        <f>F$2*(A49^2-C$2^2)*(A49^2-D$2^2)*(A49^2-E$2^2)</f>
        <v>-444.1438166071312</v>
      </c>
    </row>
    <row r="50" spans="1:2" ht="12.75">
      <c r="A50" s="4">
        <f>A49+$B$4</f>
        <v>1.9384615384615436</v>
      </c>
      <c r="B50" s="2">
        <f>F$2*(A50^2-C$2^2)*(A50^2-D$2^2)*(A50^2-E$2^2)</f>
        <v>-109.36517528526441</v>
      </c>
    </row>
    <row r="51" spans="1:2" ht="12.75">
      <c r="A51" s="4">
        <f>A50+$B$4</f>
        <v>2.123076923076928</v>
      </c>
      <c r="B51" s="2">
        <f>F$2*(A51^2-C$2^2)*(A51^2-D$2^2)*(A51^2-E$2^2)</f>
        <v>213.10313378511896</v>
      </c>
    </row>
    <row r="52" spans="1:2" ht="12.75">
      <c r="A52" s="4">
        <f>A51+$B$4</f>
        <v>2.307692307692313</v>
      </c>
      <c r="B52" s="2">
        <f>F$2*(A52^2-C$2^2)*(A52^2-D$2^2)*(A52^2-E$2^2)</f>
        <v>513.0635995747994</v>
      </c>
    </row>
    <row r="53" spans="1:2" ht="12.75">
      <c r="A53" s="4">
        <f>A52+$B$4</f>
        <v>2.4923076923076977</v>
      </c>
      <c r="B53" s="2">
        <f>F$2*(A53^2-C$2^2)*(A53^2-D$2^2)*(A53^2-E$2^2)</f>
        <v>780.7029513222112</v>
      </c>
    </row>
    <row r="54" spans="1:2" ht="12.75">
      <c r="A54" s="4">
        <f>A53+$B$4</f>
        <v>2.6769230769230825</v>
      </c>
      <c r="B54" s="2">
        <f>F$2*(A54^2-C$2^2)*(A54^2-D$2^2)*(A54^2-E$2^2)</f>
        <v>1006.9342333312327</v>
      </c>
    </row>
    <row r="55" spans="1:2" ht="12.75">
      <c r="A55" s="4">
        <f>A54+$B$4</f>
        <v>2.8615384615384674</v>
      </c>
      <c r="B55" s="2">
        <f>F$2*(A55^2-C$2^2)*(A55^2-D$2^2)*(A55^2-E$2^2)</f>
        <v>1183.7673860021239</v>
      </c>
    </row>
    <row r="56" spans="1:2" ht="12.75">
      <c r="A56" s="4">
        <f>A55+$B$4</f>
        <v>3.046153846153852</v>
      </c>
      <c r="B56" s="2">
        <f>F$2*(A56^2-C$2^2)*(A56^2-D$2^2)*(A56^2-E$2^2)</f>
        <v>1304.7083330956145</v>
      </c>
    </row>
    <row r="57" spans="1:2" ht="12.75">
      <c r="A57" s="4">
        <f>A56+$B$4</f>
        <v>3.230769230769237</v>
      </c>
      <c r="B57" s="2">
        <f>F$2*(A57^2-C$2^2)*(A57^2-D$2^2)*(A57^2-E$2^2)</f>
        <v>1365.1865752301374</v>
      </c>
    </row>
    <row r="58" spans="1:2" ht="12.75">
      <c r="A58" s="4">
        <f>A57+$B$4</f>
        <v>3.415384615384622</v>
      </c>
      <c r="B58" s="2">
        <f>F$2*(A58^2-C$2^2)*(A58^2-D$2^2)*(A58^2-E$2^2)</f>
        <v>1363.011289612216</v>
      </c>
    </row>
    <row r="59" spans="1:2" ht="12.75">
      <c r="A59" s="4">
        <f>A58+$B$4</f>
        <v>3.6000000000000068</v>
      </c>
      <c r="B59" s="2">
        <f>F$2*(A59^2-C$2^2)*(A59^2-D$2^2)*(A59^2-E$2^2)</f>
        <v>1298.8559359999965</v>
      </c>
    </row>
    <row r="60" spans="1:2" ht="12.75">
      <c r="A60" s="4">
        <f>A59+$B$4</f>
        <v>3.7846153846153916</v>
      </c>
      <c r="B60" s="2">
        <f>F$2*(A60^2-C$2^2)*(A60^2-D$2^2)*(A60^2-E$2^2)</f>
        <v>1176.7713688999331</v>
      </c>
    </row>
    <row r="61" spans="1:2" ht="12.75">
      <c r="A61" s="4">
        <f>A60+$B$4</f>
        <v>3.9692307692307764</v>
      </c>
      <c r="B61" s="2">
        <f>F$2*(A61^2-C$2^2)*(A61^2-D$2^2)*(A61^2-E$2^2)</f>
        <v>1004.7274559966179</v>
      </c>
    </row>
    <row r="62" spans="1:2" ht="12.75">
      <c r="A62" s="4">
        <f>A61+$B$4</f>
        <v>4.153846153846161</v>
      </c>
      <c r="B62" s="2">
        <f>F$2*(A62^2-C$2^2)*(A62^2-D$2^2)*(A62^2-E$2^2)</f>
        <v>795.1832028157645</v>
      </c>
    </row>
    <row r="63" spans="1:2" ht="12.75">
      <c r="A63" s="4">
        <f>A62+$B$4</f>
        <v>4.338461538461546</v>
      </c>
      <c r="B63" s="2">
        <f>F$2*(A63^2-C$2^2)*(A63^2-D$2^2)*(A63^2-E$2^2)</f>
        <v>565.6853836203358</v>
      </c>
    </row>
    <row r="64" spans="1:2" ht="12.75">
      <c r="A64" s="4">
        <f>A63+$B$4</f>
        <v>4.523076923076931</v>
      </c>
      <c r="B64" s="2">
        <f>F$2*(A64^2-C$2^2)*(A64^2-D$2^2)*(A64^2-E$2^2)</f>
        <v>339.49567853982626</v>
      </c>
    </row>
    <row r="65" spans="1:2" ht="12.75">
      <c r="A65" s="4">
        <f>A64+$B$4</f>
        <v>4.707692307692316</v>
      </c>
      <c r="B65" s="2">
        <f>F$2*(A65^2-C$2^2)*(A65^2-D$2^2)*(A65^2-E$2^2)</f>
        <v>146.2463169326877</v>
      </c>
    </row>
    <row r="66" spans="1:2" ht="12.75">
      <c r="A66" s="4">
        <f>A65+$B$4</f>
        <v>4.892307692307701</v>
      </c>
      <c r="B66" s="2">
        <f>F$2*(A66^2-C$2^2)*(A66^2-D$2^2)*(A66^2-E$2^2)</f>
        <v>22.624226981908674</v>
      </c>
    </row>
    <row r="67" spans="1:2" ht="12.75">
      <c r="A67" s="4">
        <f>A66+$B$4</f>
        <v>5.0769230769230855</v>
      </c>
      <c r="B67" s="2">
        <f>F$2*(A67^2-C$2^2)*(A67^2-D$2^2)*(A67^2-E$2^2)</f>
        <v>13.083691523740491</v>
      </c>
    </row>
    <row r="68" spans="1:2" ht="12.75">
      <c r="A68" s="4">
        <f>A67+$B$4</f>
        <v>5.26153846153847</v>
      </c>
      <c r="B68" s="2">
        <f>F$2*(A68^2-C$2^2)*(A68^2-D$2^2)*(A68^2-E$2^2)</f>
        <v>170.58751010957252</v>
      </c>
    </row>
    <row r="69" spans="1:2" ht="12.75">
      <c r="A69" s="4">
        <f>A68+$B$4</f>
        <v>5.446153846153855</v>
      </c>
      <c r="B69" s="2">
        <f>F$2*(A69^2-C$2^2)*(A69^2-D$2^2)*(A69^2-E$2^2)</f>
        <v>557.3766673009577</v>
      </c>
    </row>
    <row r="70" spans="1:2" ht="12.75">
      <c r="A70" s="4">
        <f>A69+$B$4</f>
        <v>5.63076923076924</v>
      </c>
      <c r="B70" s="2">
        <f>F$2*(A70^2-C$2^2)*(A70^2-D$2^2)*(A70^2-E$2^2)</f>
        <v>1245.7685071977849</v>
      </c>
    </row>
    <row r="71" spans="1:2" ht="12.75">
      <c r="A71" s="4">
        <f>A70+$B$4</f>
        <v>5.815384615384625</v>
      </c>
      <c r="B71" s="2">
        <f>F$2*(A71^2-C$2^2)*(A71^2-D$2^2)*(A71^2-E$2^2)</f>
        <v>2318.983414199606</v>
      </c>
    </row>
    <row r="72" spans="1:2" ht="12.75">
      <c r="A72" s="4">
        <f>A71+$B$4</f>
        <v>6.00000000000001</v>
      </c>
      <c r="B72" s="2">
        <f>F$2*(A72^2-C$2^2)*(A72^2-D$2^2)*(A72^2-E$2^2)</f>
        <v>3872.0000000000996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4" sqref="D4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8.140625" style="0" customWidth="1"/>
    <col min="5" max="5" width="6.00390625" style="0" customWidth="1"/>
    <col min="6" max="6" width="6.8515625" style="0" customWidth="1"/>
  </cols>
  <sheetData>
    <row r="1" spans="3:6" ht="12.75">
      <c r="C1" s="1" t="s">
        <v>13</v>
      </c>
      <c r="D1" s="1"/>
      <c r="E1" s="1"/>
      <c r="F1" s="1"/>
    </row>
    <row r="2" spans="1:3" ht="12.75">
      <c r="A2" s="1" t="s">
        <v>9</v>
      </c>
      <c r="B2">
        <v>-5</v>
      </c>
      <c r="C2">
        <v>2</v>
      </c>
    </row>
    <row r="3" spans="1:2" ht="12.75">
      <c r="A3" s="1" t="s">
        <v>10</v>
      </c>
      <c r="B3">
        <v>5</v>
      </c>
    </row>
    <row r="4" spans="1:2" ht="12.75">
      <c r="A4" s="1" t="s">
        <v>17</v>
      </c>
      <c r="B4">
        <v>0.5</v>
      </c>
    </row>
    <row r="5" ht="12.75">
      <c r="A5" s="1" t="s">
        <v>12</v>
      </c>
    </row>
    <row r="6" spans="1:3" ht="12.75">
      <c r="A6" s="1" t="s">
        <v>0</v>
      </c>
      <c r="B6" s="1" t="s">
        <v>7</v>
      </c>
      <c r="C6" s="6"/>
    </row>
    <row r="7" spans="1:2" ht="12.75">
      <c r="A7" s="4">
        <f>B2</f>
        <v>-5</v>
      </c>
      <c r="B7" s="2">
        <f>A7^2-C$2^2</f>
        <v>21</v>
      </c>
    </row>
    <row r="8" spans="1:2" ht="12.75">
      <c r="A8" s="4">
        <f>A7+$B$4</f>
        <v>-4.5</v>
      </c>
      <c r="B8" s="2">
        <f>A8^2-C$2^2</f>
        <v>16.25</v>
      </c>
    </row>
    <row r="9" spans="1:2" ht="12.75">
      <c r="A9" s="4">
        <f>A8+$B$4</f>
        <v>-4</v>
      </c>
      <c r="B9" s="2">
        <f>A9^2-C$2^2</f>
        <v>12</v>
      </c>
    </row>
    <row r="10" spans="1:2" ht="12.75">
      <c r="A10" s="4">
        <f>A9+$B$4</f>
        <v>-3.5</v>
      </c>
      <c r="B10" s="2">
        <f>A10^2-C$2^2</f>
        <v>8.25</v>
      </c>
    </row>
    <row r="11" spans="1:2" ht="12.75">
      <c r="A11" s="4">
        <f>A10+$B$4</f>
        <v>-3</v>
      </c>
      <c r="B11" s="2">
        <f>A11^2-C$2^2</f>
        <v>5</v>
      </c>
    </row>
    <row r="12" spans="1:2" ht="12.75">
      <c r="A12" s="4">
        <f>A11+$B$4</f>
        <v>-2.5</v>
      </c>
      <c r="B12" s="2">
        <f>A12^2-C$2^2</f>
        <v>2.25</v>
      </c>
    </row>
    <row r="13" spans="1:2" ht="12.75">
      <c r="A13" s="4">
        <f>A12+$B$4</f>
        <v>-2</v>
      </c>
      <c r="B13" s="2">
        <f>A13^2-C$2^2</f>
        <v>0</v>
      </c>
    </row>
    <row r="14" spans="1:2" ht="12.75">
      <c r="A14" s="4">
        <f>A13+$B$4</f>
        <v>-1.5</v>
      </c>
      <c r="B14" s="2">
        <f>A14^2-C$2^2</f>
        <v>-1.75</v>
      </c>
    </row>
    <row r="15" spans="1:2" ht="12.75">
      <c r="A15" s="4">
        <f>A14+$B$4</f>
        <v>-1</v>
      </c>
      <c r="B15" s="2">
        <f>A15^2-C$2^2</f>
        <v>-3</v>
      </c>
    </row>
    <row r="16" spans="1:2" ht="12.75">
      <c r="A16" s="4">
        <f>A15+$B$4</f>
        <v>-0.5</v>
      </c>
      <c r="B16" s="2">
        <f>A16^2-C$2^2</f>
        <v>-3.75</v>
      </c>
    </row>
    <row r="17" spans="1:2" ht="12.75">
      <c r="A17" s="4">
        <f>A16+$B$4</f>
        <v>0</v>
      </c>
      <c r="B17" s="2">
        <f>A17^2-C$2^2</f>
        <v>-4</v>
      </c>
    </row>
    <row r="18" spans="1:2" ht="12.75">
      <c r="A18" s="4">
        <f>A17+$B$4</f>
        <v>0.5</v>
      </c>
      <c r="B18" s="2">
        <f>A18^2-C$2^2</f>
        <v>-3.75</v>
      </c>
    </row>
    <row r="19" spans="1:2" ht="12.75">
      <c r="A19" s="4">
        <f>A18+$B$4</f>
        <v>1</v>
      </c>
      <c r="B19" s="2">
        <f>A19^2-C$2^2</f>
        <v>-3</v>
      </c>
    </row>
    <row r="20" spans="1:2" ht="12.75">
      <c r="A20" s="4">
        <f>A19+$B$4</f>
        <v>1.5</v>
      </c>
      <c r="B20" s="2">
        <f>A20^2-C$2^2</f>
        <v>-1.75</v>
      </c>
    </row>
    <row r="21" spans="1:2" ht="12.75">
      <c r="A21" s="4">
        <f>A20+$B$4</f>
        <v>2</v>
      </c>
      <c r="B21" s="2">
        <f>A21^2-C$2^2</f>
        <v>0</v>
      </c>
    </row>
    <row r="22" spans="1:2" ht="12.75">
      <c r="A22" s="4">
        <f>A21+$B$4</f>
        <v>2.5</v>
      </c>
      <c r="B22" s="2">
        <f>A22^2-C$2^2</f>
        <v>2.25</v>
      </c>
    </row>
    <row r="23" spans="1:2" ht="12.75">
      <c r="A23" s="4">
        <f>A22+$B$4</f>
        <v>3</v>
      </c>
      <c r="B23" s="2">
        <f>A23^2-C$2^2</f>
        <v>5</v>
      </c>
    </row>
    <row r="24" spans="1:2" ht="12.75">
      <c r="A24" s="4">
        <f>A23+$B$4</f>
        <v>3.5</v>
      </c>
      <c r="B24" s="2">
        <f>A24^2-C$2^2</f>
        <v>8.25</v>
      </c>
    </row>
    <row r="25" spans="1:2" ht="12.75">
      <c r="A25" s="4">
        <f>A24+$B$4</f>
        <v>4</v>
      </c>
      <c r="B25" s="2">
        <f>A25^2-C$2^2</f>
        <v>12</v>
      </c>
    </row>
    <row r="26" spans="1:2" ht="12.75">
      <c r="A26" s="4">
        <f>A25+$B$4</f>
        <v>4.5</v>
      </c>
      <c r="B26" s="2">
        <f>A26^2-C$2^2</f>
        <v>16.25</v>
      </c>
    </row>
    <row r="27" spans="1:2" ht="12.75">
      <c r="A27" s="4">
        <f>A26+$B$4</f>
        <v>5</v>
      </c>
      <c r="B27" s="2">
        <f>A27^2-C$2^2</f>
        <v>21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2005-07-15T05:44:07Z</cp:lastPrinted>
  <dcterms:created xsi:type="dcterms:W3CDTF">2005-06-28T04:51:31Z</dcterms:created>
  <dcterms:modified xsi:type="dcterms:W3CDTF">2005-08-05T00:19:06Z</dcterms:modified>
  <cp:category/>
  <cp:version/>
  <cp:contentType/>
  <cp:contentStatus/>
  <cp:revision>15</cp:revision>
</cp:coreProperties>
</file>